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92" windowWidth="17232" windowHeight="10800"/>
  </bookViews>
  <sheets>
    <sheet name="ГАОП ЭМ" sheetId="1" r:id="rId1"/>
  </sheets>
  <definedNames>
    <definedName name="_xlnm._FilterDatabase" localSheetId="0" hidden="1">'ГАОП ЭМ'!$A$13:$O$867</definedName>
    <definedName name="_xlnm.Print_Titles" localSheetId="0">'ГАОП ЭМ'!$18:$19</definedName>
    <definedName name="_xlnm.Print_Area" localSheetId="0">'ГАОП ЭМ'!$A$1:$N$867</definedName>
  </definedNames>
  <calcPr calcId="145621"/>
</workbook>
</file>

<file path=xl/calcChain.xml><?xml version="1.0" encoding="utf-8"?>
<calcChain xmlns="http://schemas.openxmlformats.org/spreadsheetml/2006/main">
  <c r="N223" i="1" l="1"/>
  <c r="F421" i="1" l="1"/>
  <c r="G421" i="1"/>
  <c r="H421" i="1"/>
  <c r="I421" i="1"/>
  <c r="J421" i="1"/>
  <c r="K421" i="1"/>
  <c r="L421" i="1"/>
  <c r="M421" i="1"/>
  <c r="N421" i="1"/>
  <c r="E421" i="1"/>
  <c r="F122" i="1"/>
  <c r="G122" i="1"/>
  <c r="H122" i="1"/>
  <c r="I122" i="1"/>
  <c r="J122" i="1"/>
  <c r="K122" i="1"/>
  <c r="L122" i="1"/>
  <c r="M122" i="1"/>
  <c r="N122" i="1"/>
  <c r="E122" i="1"/>
  <c r="F491" i="1"/>
  <c r="G491" i="1"/>
  <c r="H491" i="1"/>
  <c r="I491" i="1"/>
  <c r="J491" i="1"/>
  <c r="K491" i="1"/>
  <c r="L491" i="1"/>
  <c r="M491" i="1"/>
  <c r="N491" i="1"/>
  <c r="E491" i="1"/>
  <c r="F338" i="1"/>
  <c r="G338" i="1"/>
  <c r="H338" i="1"/>
  <c r="I338" i="1"/>
  <c r="J338" i="1"/>
  <c r="K338" i="1"/>
  <c r="L338" i="1"/>
  <c r="M338" i="1"/>
  <c r="N338" i="1"/>
  <c r="E338" i="1"/>
  <c r="F223" i="1"/>
  <c r="G223" i="1"/>
  <c r="H223" i="1"/>
  <c r="I223" i="1"/>
  <c r="J223" i="1"/>
  <c r="K223" i="1"/>
  <c r="L223" i="1"/>
  <c r="M223" i="1"/>
  <c r="E223" i="1"/>
  <c r="F855" i="1" l="1"/>
  <c r="G855" i="1"/>
  <c r="H855" i="1"/>
  <c r="I855" i="1"/>
  <c r="J855" i="1"/>
  <c r="K855" i="1"/>
  <c r="L855" i="1"/>
  <c r="M855" i="1"/>
  <c r="N855" i="1"/>
  <c r="E855" i="1"/>
  <c r="N89" i="1"/>
  <c r="E89" i="1"/>
  <c r="M76" i="1" l="1"/>
  <c r="L76" i="1"/>
  <c r="K76" i="1"/>
  <c r="J76" i="1"/>
  <c r="I76" i="1"/>
  <c r="H76" i="1"/>
  <c r="G76" i="1"/>
  <c r="F76" i="1"/>
  <c r="M73" i="1"/>
  <c r="L73" i="1"/>
  <c r="K73" i="1"/>
  <c r="J73" i="1"/>
  <c r="I73" i="1"/>
  <c r="H73" i="1"/>
  <c r="G73" i="1"/>
  <c r="F73" i="1"/>
  <c r="M54" i="1"/>
  <c r="L54" i="1"/>
  <c r="K54" i="1"/>
  <c r="J54" i="1"/>
  <c r="I54" i="1"/>
  <c r="H54" i="1"/>
  <c r="G54" i="1"/>
  <c r="F54" i="1"/>
  <c r="M52" i="1"/>
  <c r="L52" i="1"/>
  <c r="K52" i="1"/>
  <c r="K89" i="1" s="1"/>
  <c r="J52" i="1"/>
  <c r="I52" i="1"/>
  <c r="H52" i="1"/>
  <c r="G52" i="1"/>
  <c r="F52" i="1"/>
  <c r="F89" i="1" s="1"/>
  <c r="M48" i="1"/>
  <c r="L48" i="1"/>
  <c r="J48" i="1"/>
  <c r="I48" i="1"/>
  <c r="H48" i="1"/>
  <c r="G48" i="1"/>
  <c r="M47" i="1"/>
  <c r="L47" i="1"/>
  <c r="J47" i="1"/>
  <c r="I47" i="1"/>
  <c r="H47" i="1"/>
  <c r="G47" i="1"/>
  <c r="M46" i="1"/>
  <c r="L46" i="1"/>
  <c r="J46" i="1"/>
  <c r="I46" i="1"/>
  <c r="I89" i="1" s="1"/>
  <c r="H46" i="1"/>
  <c r="G46" i="1"/>
  <c r="G89" i="1" l="1"/>
  <c r="L89" i="1"/>
  <c r="M89" i="1"/>
  <c r="H89" i="1"/>
  <c r="J89" i="1"/>
  <c r="E864" i="1"/>
  <c r="E863" i="1" l="1"/>
  <c r="N864" i="1" l="1"/>
  <c r="M864" i="1"/>
  <c r="L864" i="1"/>
  <c r="K864" i="1"/>
  <c r="J864" i="1"/>
  <c r="I864" i="1"/>
  <c r="H864" i="1"/>
  <c r="G864" i="1"/>
  <c r="F864" i="1"/>
  <c r="N863" i="1"/>
  <c r="M863" i="1"/>
  <c r="L863" i="1"/>
  <c r="K863" i="1"/>
  <c r="J863" i="1"/>
  <c r="I863" i="1"/>
  <c r="H863" i="1"/>
  <c r="G863" i="1"/>
  <c r="F863" i="1"/>
  <c r="N862" i="1"/>
  <c r="M862" i="1"/>
  <c r="L862" i="1"/>
  <c r="K862" i="1"/>
  <c r="J862" i="1"/>
  <c r="I862" i="1"/>
  <c r="H862" i="1"/>
  <c r="G862" i="1"/>
  <c r="F862" i="1"/>
  <c r="E862" i="1"/>
  <c r="N861" i="1"/>
  <c r="M861" i="1"/>
  <c r="L861" i="1"/>
  <c r="K861" i="1"/>
  <c r="J861" i="1"/>
  <c r="I861" i="1"/>
  <c r="H861" i="1"/>
  <c r="G861" i="1"/>
  <c r="F861" i="1"/>
  <c r="E861" i="1"/>
  <c r="N856" i="1"/>
  <c r="M860" i="1"/>
  <c r="L860" i="1"/>
  <c r="K860" i="1"/>
  <c r="J860" i="1"/>
  <c r="I860" i="1"/>
  <c r="H860" i="1"/>
  <c r="G860" i="1"/>
  <c r="F860" i="1"/>
  <c r="E860" i="1"/>
  <c r="N858" i="1"/>
  <c r="M858" i="1"/>
  <c r="J858" i="1"/>
  <c r="I858" i="1"/>
  <c r="F858" i="1"/>
  <c r="E858" i="1"/>
  <c r="E856" i="1" l="1"/>
  <c r="G856" i="1"/>
  <c r="I856" i="1"/>
  <c r="K856" i="1"/>
  <c r="M856" i="1"/>
  <c r="J856" i="1"/>
  <c r="L856" i="1"/>
  <c r="F856" i="1"/>
  <c r="H856" i="1"/>
  <c r="N860" i="1"/>
  <c r="E859" i="1"/>
  <c r="G859" i="1"/>
  <c r="I859" i="1"/>
  <c r="K859" i="1"/>
  <c r="M859" i="1"/>
  <c r="F859" i="1"/>
  <c r="H859" i="1"/>
  <c r="J859" i="1"/>
  <c r="L859" i="1"/>
  <c r="N859" i="1"/>
  <c r="G858" i="1"/>
  <c r="K858" i="1"/>
  <c r="H858" i="1"/>
  <c r="L858" i="1"/>
</calcChain>
</file>

<file path=xl/sharedStrings.xml><?xml version="1.0" encoding="utf-8"?>
<sst xmlns="http://schemas.openxmlformats.org/spreadsheetml/2006/main" count="3975" uniqueCount="2597">
  <si>
    <t xml:space="preserve">  ГРАФИК</t>
  </si>
  <si>
    <t>№ п/п</t>
  </si>
  <si>
    <t>Потребитель</t>
  </si>
  <si>
    <t>Наименование подстанции</t>
  </si>
  <si>
    <t>Очередь ограничения, МВт</t>
  </si>
  <si>
    <t>Вторичный получатель команд об аварийных ограничениях</t>
  </si>
  <si>
    <t>I</t>
  </si>
  <si>
    <t>II</t>
  </si>
  <si>
    <t>III</t>
  </si>
  <si>
    <t>IV</t>
  </si>
  <si>
    <t>V</t>
  </si>
  <si>
    <t>VI</t>
  </si>
  <si>
    <t>VII</t>
  </si>
  <si>
    <t>VIII</t>
  </si>
  <si>
    <t>IX</t>
  </si>
  <si>
    <t>X</t>
  </si>
  <si>
    <t>1</t>
  </si>
  <si>
    <t>Всего:</t>
  </si>
  <si>
    <t>2</t>
  </si>
  <si>
    <t>3</t>
  </si>
  <si>
    <t>Шины 110 кВ ПС 220 кВ Междуреченская, ПС 110 кВ Мысковская, ПС 110 кВ Чеболсинская, ПС 110 кВ Чувашинская, включая понизительные подстанции, питающиеся от вышеперечисленных центров питания.</t>
  </si>
  <si>
    <t>4</t>
  </si>
  <si>
    <t>5</t>
  </si>
  <si>
    <t>6</t>
  </si>
  <si>
    <t>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питающиеся от вышеперечисленных центров питания</t>
  </si>
  <si>
    <t>7</t>
  </si>
  <si>
    <t>ПС 110 кВ Троицкая, ПС 110 кВ Судженка, ПС 110 кВ Яйская,  ПС 110 кВ Яя, ПС 110 кВ Ижморская, ПС 110 кВ Иверка,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ПС 110 кВ Каштан, включая понизительные подстанции, питающиеся от вышеперечисленных центров питания</t>
  </si>
  <si>
    <t>Шины 110 кВ Беловской ГРЭС, ПС 110 кВ Беловская, ПС 110 кВ Новоленинская, ПС 110 кВ Набережная, ПС 110 кВ Листвяжная, ПС 110 кВ Полысаевская-3, ПС 110 кВ Ново-Моховская, ПС 110 кВ Заречная, ПС 110 кВ Заречная-Новая, ПС 110 кВ Костромовская, включая понизительные подстанции, питающиеся от вышеперечисленных центров питания</t>
  </si>
  <si>
    <t>В т.ч. по энергоузлу (энергорайону):</t>
  </si>
  <si>
    <t>ЗСМК</t>
  </si>
  <si>
    <t xml:space="preserve">Мысковско-Междуреченский </t>
  </si>
  <si>
    <t>Энергорайон Краснобродский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питающиеся от вышеперечисленных центров питания)</t>
  </si>
  <si>
    <t>Энергорайон Беловский (Шины 110 кВ Беловской ГРЭС, ПС 110 кВ Беловская, ПС 110 кВ Новоленинская, ПС 110 кВ Набережная, ПС 110 кВ Листвяжная, ПС 110 кВ Полысаевская-3, ПС 110 кВ Ново-Моховская, ПС 110 кВ Заречная, ПС 110 кВ Заречная-Новая, ПС 110 кВ Костромовская, включая понизительные подстанции, питающиеся от вышеперечисленных центров питания)</t>
  </si>
  <si>
    <t>Наименование фидера</t>
  </si>
  <si>
    <t>Энергорайон ЗСМК:
Западно-Сибирская ТЭЦ, шины 110 кВ ПС 220 кВ ЗСМК, ПС 110 кВ Береговая, ПС 110 кВ Кузнецкая, ПС 110 кВ Опорная-19, ПС 110 кВ Высокая, ПС 110 кВ РМК, ПС 110 кВ Ново-Байдаевская, включая понизительные подстанции, питающиеся от вышеперечисленных центров питания.</t>
  </si>
  <si>
    <t>Филиала ПАО "МРСК Сибири" - "Кузбассэнерго-РЭС"</t>
  </si>
  <si>
    <t>по филиалу ПАО "МРСК Сибири" - "Кузбассэнерго-РЭС" на территории Кемеровской области</t>
  </si>
  <si>
    <t>Итого по филиалу ПАО "МРСК Сибири" - "Кузбассэнерго-РЭС":</t>
  </si>
  <si>
    <t>Остальные центры питания Кузбасской энергосистемы</t>
  </si>
  <si>
    <t>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</si>
  <si>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ПС 110 кВ Пихтач, ПС 110 кВ Кузель, ПС 110 кВ Тайга, ПС 110 кВ Хопкино, ПС 110 кВ Яшкинская, ПС 110 кВ ЯЦЗ, ПС 110 кВ Литвиново, ПС 110 кВ Тальменка,  ПС 110 кВ Тутальская, ПС 110 кВ Юргинская, ПС 110 кВ Технониколь, ПС 110 кВ Комплексная, ПС 110 кВ Юрга-2, ПС 110 кВ Западная, ПС 110 кВ ЮМЗ, ПС 110 кВ Воинская, ПС 110 кВ Большеямная, ПС 110 кВ Звездная, ПС 110 кВ Мозжухинская, ПС 110 кВ Толевая, ТЭЦ Юрмаш, включая понизительные подстанции, питающиеся от вышеперечисленных центров питания</t>
  </si>
  <si>
    <t>ограничения режима потребления электрической мощности на 2017/2018 гг.</t>
  </si>
  <si>
    <t>18-475</t>
  </si>
  <si>
    <t>32-СГМ-2</t>
  </si>
  <si>
    <t>10-336</t>
  </si>
  <si>
    <t>9-300</t>
  </si>
  <si>
    <t>8-348</t>
  </si>
  <si>
    <t>27-648-2</t>
  </si>
  <si>
    <t>19-ОХ</t>
  </si>
  <si>
    <t>12-305</t>
  </si>
  <si>
    <t>6-388</t>
  </si>
  <si>
    <t>26-425</t>
  </si>
  <si>
    <t>6-485</t>
  </si>
  <si>
    <t>34-486</t>
  </si>
  <si>
    <t>13-335</t>
  </si>
  <si>
    <t>1-РП-38-2</t>
  </si>
  <si>
    <t>19-РП-44-2</t>
  </si>
  <si>
    <t>5-433</t>
  </si>
  <si>
    <t>6-3-12 (РП-9-1)</t>
  </si>
  <si>
    <t>9-РП-10-1</t>
  </si>
  <si>
    <t>35-РП-13-1</t>
  </si>
  <si>
    <t>6-1-11 (РП-37-2)</t>
  </si>
  <si>
    <t>19-437</t>
  </si>
  <si>
    <t>13-РП-18-1</t>
  </si>
  <si>
    <t>4-РП-36-1</t>
  </si>
  <si>
    <t>15-306</t>
  </si>
  <si>
    <t>Многоквартиные дома</t>
  </si>
  <si>
    <t>ООО "Грин"</t>
  </si>
  <si>
    <t>Многокварт. дома, школа, д/сады</t>
  </si>
  <si>
    <t>Многокварт. дома, дома ч/сектора, КНС</t>
  </si>
  <si>
    <t>Многокварт. дома, школа, д/сад, ВНС</t>
  </si>
  <si>
    <t xml:space="preserve">ООО "Мечта-НК" (рынок, котельная рынка)       </t>
  </si>
  <si>
    <t>Многокварт. дома, дома ч/сектора, д/сады</t>
  </si>
  <si>
    <t>Многокварт. дома, школа, д/сады, АТС</t>
  </si>
  <si>
    <t>Многокварт. дома, д/сады, школа, станция скорой медпомощи</t>
  </si>
  <si>
    <t>Многокварт. дома, ВНС</t>
  </si>
  <si>
    <t>Многокварт. дома, д/сад, ВНС</t>
  </si>
  <si>
    <t>Многокварт. дома, дома частного сектора, д/сад</t>
  </si>
  <si>
    <t>Многокварт. дома, ТРЦ</t>
  </si>
  <si>
    <t>Многокварт. дома, д/сады, дом творчества, худож. школа, ВНС</t>
  </si>
  <si>
    <t>Многокварт. дома, д/сад</t>
  </si>
  <si>
    <t>Многокварт. дома, школа, д/сады, поликлиники, ВНС, АТС</t>
  </si>
  <si>
    <t>Многокварт. дома, школа, д/сады, поликлиника, ВНС</t>
  </si>
  <si>
    <t>Многокварт. дома, школа</t>
  </si>
  <si>
    <t>Многокварт. дома, школы, д/сады, поликлиники, АТС</t>
  </si>
  <si>
    <t>Многокварт. дома, школы, д/сады, ВНС, КНС, администрация района</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</si>
  <si>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</si>
  <si>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</si>
  <si>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</si>
  <si>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</si>
  <si>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</si>
  <si>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</si>
  <si>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</si>
  <si>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</si>
  <si>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</si>
  <si>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</si>
  <si>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</si>
  <si>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</si>
  <si>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</si>
  <si>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</si>
  <si>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</si>
  <si>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</si>
  <si>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</si>
  <si>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</si>
  <si>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</si>
  <si>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</si>
  <si>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</si>
  <si>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</si>
  <si>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</si>
  <si>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</si>
  <si>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</si>
  <si>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</si>
  <si>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</si>
  <si>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</si>
  <si>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</si>
  <si>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</si>
  <si>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</si>
  <si>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</si>
  <si>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</si>
  <si>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</si>
  <si>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ООО «Горэлектросеть»</t>
  </si>
  <si>
    <t>ЦРП-1 (Центральная ТЭЦ ф. ЦРП-2)</t>
  </si>
  <si>
    <t>7-16.</t>
  </si>
  <si>
    <t>Многокварт. дома, д/сады, школа, институт</t>
  </si>
  <si>
    <t>13-141</t>
  </si>
  <si>
    <t>Дома частного сектора, техникум, ВНС</t>
  </si>
  <si>
    <t>2-383</t>
  </si>
  <si>
    <t>Многокварт. дома, д/сад, школа, колледж, санаторий</t>
  </si>
  <si>
    <t>10-20-РП-92-2</t>
  </si>
  <si>
    <t>Многокварт. дома, школы, д/сады, ВНС, АТС</t>
  </si>
  <si>
    <t>6-51-Г (РП-21-1)</t>
  </si>
  <si>
    <t>Многокварт. дома, школы, техникум, поликлиники, санаторий, Дворец Спорта, ВНС</t>
  </si>
  <si>
    <t>6-20-Г (РП-3-2)</t>
  </si>
  <si>
    <t>Многокварт. дома, дома частного сектора, КНС</t>
  </si>
  <si>
    <t>ЦРП-1 (Центральная ТЭЦ ф. ЦРП-3)</t>
  </si>
  <si>
    <t>15-271</t>
  </si>
  <si>
    <t>10-15-Г (РП-26-2)</t>
  </si>
  <si>
    <t>Многокварт. дома, д/сад, ЦТП</t>
  </si>
  <si>
    <t>10-5-Г (РП-28-1)</t>
  </si>
  <si>
    <t>Многокварт. дома, школы, д/сады, поликлиники, КНС, ЦТП, завод молочных продуктов</t>
  </si>
  <si>
    <t>10-29-ТП</t>
  </si>
  <si>
    <t>Многокварт. дома, дома частного сектора, д/сад, школа, ВНС, ЦТП</t>
  </si>
  <si>
    <t>17-98</t>
  </si>
  <si>
    <t>Многокварт. дома, школы, д/сад, университет</t>
  </si>
  <si>
    <t>Дома ч/сектора, больница, школа-интернат, ПНС</t>
  </si>
  <si>
    <t>19-286</t>
  </si>
  <si>
    <t>Дома ч/сектора</t>
  </si>
  <si>
    <t>4-370</t>
  </si>
  <si>
    <t>Многокварт. дома, д/сады, школа, поликлиники, станция ск. помощи, администрация района</t>
  </si>
  <si>
    <t>12-235</t>
  </si>
  <si>
    <t>Многокварт. дома, ученбный комбинат, трамвайное депо</t>
  </si>
  <si>
    <t>10-5-РП-39-1</t>
  </si>
  <si>
    <t>Многокварт. дома, д/сады, школа, ЦТП</t>
  </si>
  <si>
    <t>6-5-Ж</t>
  </si>
  <si>
    <t>Многокварт. дома, дома ч/сектора, д/сад, школа, больница, ПНС, котельные, водокачки, администрация п.Абагур-Лесной</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</si>
  <si>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</si>
  <si>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</si>
  <si>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</si>
  <si>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</si>
  <si>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</si>
  <si>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</si>
  <si>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</si>
  <si>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</si>
  <si>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</si>
  <si>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</si>
  <si>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</si>
  <si>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</si>
  <si>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</si>
  <si>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</si>
  <si>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</si>
  <si>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</si>
  <si>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</si>
  <si>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</si>
  <si>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</si>
  <si>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</si>
  <si>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</si>
  <si>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</si>
  <si>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</si>
  <si>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</si>
  <si>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</si>
  <si>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</si>
  <si>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РП-14 (ПС 35 кВ КМЗ ф.31-РП-14-1)</t>
  </si>
  <si>
    <t>ЦРП-2 (ПС 110 кВ КФЗ-1 ф.10-8-Г)</t>
  </si>
  <si>
    <t>ПС 110 кВ Ильинская городская-2</t>
  </si>
  <si>
    <t xml:space="preserve">ПС 110 кВ Ширпотреб </t>
  </si>
  <si>
    <t>ПС 110 кВ Северная</t>
  </si>
  <si>
    <t>ПС 110 кВ Орджоникидзевская</t>
  </si>
  <si>
    <t>ПС 110 кВ Ильинская городская-1</t>
  </si>
  <si>
    <t>ПС 35 кВ №3 Южная</t>
  </si>
  <si>
    <t>РП-22 (ПС 110 кВ Водная ф. 6-17-Г)</t>
  </si>
  <si>
    <t>РП-14 (ПС 35 кВ КМЗ ф.16-РП-14-2)</t>
  </si>
  <si>
    <t>ПС 35 кВ Абагур-Лесной</t>
  </si>
  <si>
    <t>ПС 35 кВ №6 В.Островская</t>
  </si>
  <si>
    <t>ПС 35 кВ №5 Новая</t>
  </si>
  <si>
    <t>РП-1 (ПС 110 кВ Кузнецкая ф.10-24-РП-1-1)</t>
  </si>
  <si>
    <t>РП-1 (ПС 110 кВ Кузнецкая ф.10-10-РП-1-2)</t>
  </si>
  <si>
    <t xml:space="preserve">РП-12 (ПС 110 кВ Кузнецкая ф. 10-12-Г) </t>
  </si>
  <si>
    <t>ПС 35 кВ №2 Н.Островская</t>
  </si>
  <si>
    <t xml:space="preserve">ПС 110 кВ Береговая </t>
  </si>
  <si>
    <t xml:space="preserve">РП-12 (ПС 110 кВ Кузнецкая ф. 10-16-Г) </t>
  </si>
  <si>
    <t>ООО «ММК-УГОЛЬ»</t>
  </si>
  <si>
    <t>3.1</t>
  </si>
  <si>
    <t>3.2</t>
  </si>
  <si>
    <t>3.3</t>
  </si>
  <si>
    <t>3.4</t>
  </si>
  <si>
    <t>3.5</t>
  </si>
  <si>
    <t>3.6</t>
  </si>
  <si>
    <t>3.7</t>
  </si>
  <si>
    <t>3.8</t>
  </si>
  <si>
    <t>3.9</t>
  </si>
  <si>
    <t>3.10</t>
  </si>
  <si>
    <t>5.1</t>
  </si>
  <si>
    <t>5.2</t>
  </si>
  <si>
    <t>5.3</t>
  </si>
  <si>
    <t>5.4</t>
  </si>
  <si>
    <t>5.5</t>
  </si>
  <si>
    <t>5.6</t>
  </si>
  <si>
    <t>5.7</t>
  </si>
  <si>
    <t>5.8</t>
  </si>
  <si>
    <t>1СШ 6 кВ ПС 35 кВ Беловская ЦОФ</t>
  </si>
  <si>
    <t>2СШ 6 кВ  ПС 35 кВ Беловская ЦОФ</t>
  </si>
  <si>
    <t>АО "Черниговец"</t>
  </si>
  <si>
    <t>ПС 110 кВ Черниговская</t>
  </si>
  <si>
    <t>4-4</t>
  </si>
  <si>
    <t>6-15, 6-34, 6-6</t>
  </si>
  <si>
    <t>АО «Черниговец»</t>
  </si>
  <si>
    <t>РП-15(ОП-4, ЗСТЭЦ)</t>
  </si>
  <si>
    <t>РП-16 РУ-10кВ (ОП-4, ЗСТЭЦ)</t>
  </si>
  <si>
    <t>РП45 РУ-6кВ(ОП-4, ЗСТЭЦ)</t>
  </si>
  <si>
    <t>РП41 РУ3кВ (ОП-4, ЗСТЭЦ)</t>
  </si>
  <si>
    <t>РП43, РУ-3кВ (ОП-4, ЗСТЭЦ)</t>
  </si>
  <si>
    <t>РП-41 РУ-3кВ (ОП-4, ЗСТЭЦ)</t>
  </si>
  <si>
    <t>РП42 РУ-3кВ (ОП-4, ЗСТЭЦ)</t>
  </si>
  <si>
    <t xml:space="preserve"> РП-27 (ЗС ТЭЦ)</t>
  </si>
  <si>
    <t>РП-36 (ЗС ТЭЦ)</t>
  </si>
  <si>
    <t>РП-80 РУ10кВ (ОП-4, ЗСТЭЦ)</t>
  </si>
  <si>
    <t>РП-41 РУ10кВ (ОП-4, ЗСТЭЦ)</t>
  </si>
  <si>
    <t>РП-42 РУ10кВ (ОП-4, ЗСТЭЦ)</t>
  </si>
  <si>
    <t>РП-1 РУ10кВ (ОП-4, ЗСТЭЦ)</t>
  </si>
  <si>
    <t>РП-2 РУ10кВ (ОП-4, ЗСТЭЦ)</t>
  </si>
  <si>
    <t xml:space="preserve"> РП-3 (ЗСТЭЦ)</t>
  </si>
  <si>
    <t>РП-23 (ЗС ТЭЦ)</t>
  </si>
  <si>
    <t>ОП-4</t>
  </si>
  <si>
    <t>РП-24 (ОП-2)</t>
  </si>
  <si>
    <t>РП-77 (ОП-7)</t>
  </si>
  <si>
    <t>РП-25 (ОП-2)</t>
  </si>
  <si>
    <t>РП-48 (ОП-2)</t>
  </si>
  <si>
    <t>ОП-10</t>
  </si>
  <si>
    <t>ОП-11</t>
  </si>
  <si>
    <t>РП51 (ОП-3)</t>
  </si>
  <si>
    <t>РП53 (ОП-3)</t>
  </si>
  <si>
    <t>РП-4 (ОП-2,ОП-3,ОП-4, ЗС ТЭЦ)</t>
  </si>
  <si>
    <t>РП-5 (ОП-2,ОП-3,ОП-4, ЗС ТЭЦ)</t>
  </si>
  <si>
    <t>РП-61 (ОП-2)</t>
  </si>
  <si>
    <t>РП-74 (ЗС ТЭЦ)</t>
  </si>
  <si>
    <t>РП-75 (ЗС ТЭЦ)</t>
  </si>
  <si>
    <t>ЗС ТЭЦ</t>
  </si>
  <si>
    <t>ПС 110кВ Опорная-19</t>
  </si>
  <si>
    <t>КХП:УОЦ, нагнетатели к/газа АО "ЕВРАЗ ЗСМК" площадка строительного проката</t>
  </si>
  <si>
    <t>АИП:Дробилки известняка АО "ЕВРАЗ ЗСМК" площадка строительного проката</t>
  </si>
  <si>
    <t>АИП:Эл.экскаваторы АО "ЕВРАЗ ЗСМК" площадка строительного проката</t>
  </si>
  <si>
    <t>АИП:Вентиляторы,дымососы, конвейеры АО "ЕВРАЗ ЗСМК" площадка строительного проката</t>
  </si>
  <si>
    <t>АИП:известковые печи АО "ЕВРАЗ ЗСМК" площадка строительного проката</t>
  </si>
  <si>
    <t>АИП:Агломашины АО "ЕВРАЗ ЗСМК" площадка строительного проката</t>
  </si>
  <si>
    <t xml:space="preserve"> Доменный цех: ЦВС АО "ЕВРАЗ ЗСМК" площадка строительного проката</t>
  </si>
  <si>
    <t>Доменный цех: ЦВС Насосная ДЦ (перевод на ОП-1) АО "ЕВРАЗ ЗСМК" площадка строительного проката</t>
  </si>
  <si>
    <t>Цех изложниц:Технологическое оборудование АО "ЕВРАЗ ЗСМК" площадка строительного проката</t>
  </si>
  <si>
    <t>ПВС:Электрокомпрессоры АО "ЕВРАЗ ЗСМК" площадка строительного проката</t>
  </si>
  <si>
    <t>ТСЦ:Электрокомпрессоры АО "ЕВРАЗ ЗСМК" площадка строительного проката</t>
  </si>
  <si>
    <t>Кислородный цех-1: компрессоры АО "ЕВРАЗ ЗСМК" площадка строительного проката</t>
  </si>
  <si>
    <t>Кислородный цех-2: компрессоры АО "ЕВРАЗ ЗСМК" площадка строительного проката</t>
  </si>
  <si>
    <t>Сталеплавильное производство:МНЛЗ АО "ЕВРАЗ ЗСМК" площадка строительного проката</t>
  </si>
  <si>
    <t>Сталеплавильное производство:Конверторы 1, 2, 3, 4, 5 АО "ЕВРАЗ ЗСМК" площадка строительного проката</t>
  </si>
  <si>
    <t>РМЗ:Индукционные печи РМЗ АО "ЕВРАЗ ЗСМК" площадка строительного проката</t>
  </si>
  <si>
    <t>Сталепрокатное производство:Технологическое оборудование АО "ЕВРАЗ ЗСМК" площадка строительного проката</t>
  </si>
  <si>
    <t>Цех производства электродов другие объекты АО "ЕВРАЗ ЗСМК" площадка строительного проката</t>
  </si>
  <si>
    <t>ООО"Окси Сервис"; ИП Кучеренко;ООО "КузнецкЛАЗсервис";ГСК "Строитель-3"</t>
  </si>
  <si>
    <t>ООО "ЕвразЭнергоТранс"</t>
  </si>
  <si>
    <t>РП-36 (ЗСТЭЦ)</t>
  </si>
  <si>
    <t>1.35</t>
  </si>
  <si>
    <t>1.36</t>
  </si>
  <si>
    <t>1.37</t>
  </si>
  <si>
    <t>1.38</t>
  </si>
  <si>
    <t>1.39</t>
  </si>
  <si>
    <t>1.40</t>
  </si>
  <si>
    <t>1.41</t>
  </si>
  <si>
    <t>1.42</t>
  </si>
  <si>
    <t>1.43</t>
  </si>
  <si>
    <t>1.44</t>
  </si>
  <si>
    <t>1.45</t>
  </si>
  <si>
    <t>1.46</t>
  </si>
  <si>
    <t>1.47</t>
  </si>
  <si>
    <t>1.48</t>
  </si>
  <si>
    <t>1.49</t>
  </si>
  <si>
    <t>1.50</t>
  </si>
  <si>
    <t>1.51</t>
  </si>
  <si>
    <t>ПС 35 кВ Вентиляторная</t>
  </si>
  <si>
    <t>ПС 35 кВ Горная</t>
  </si>
  <si>
    <t>Гурьевский филиал АО "Евразруда"</t>
  </si>
  <si>
    <t>Ленточный конвейер ЗЛ-12ООК;ленточный конвейер 2ПТ12О ЮКУ ш. Грамотеинская</t>
  </si>
  <si>
    <t>ПС 110 кВ Ширпотреб</t>
  </si>
  <si>
    <t>РП-505 (6-31Н ПС 110 Ширпотреб)</t>
  </si>
  <si>
    <t>РП-507 "прокат" (ф.6-3П ПС 110 Ширпотреб)</t>
  </si>
  <si>
    <t>РП-524 (6-54ШП ПС 110кВ Ширпотреб)</t>
  </si>
  <si>
    <t>РП-403 (яч.№10, яч. №14 ПС 110кВ Опорная-4)</t>
  </si>
  <si>
    <t>ПС 110кВ Опорная-4</t>
  </si>
  <si>
    <t>РП-25-б (яч. 14, яч 53 Центральная ТЭЦ)</t>
  </si>
  <si>
    <t>Центральная ТЭЦ</t>
  </si>
  <si>
    <t>ООО "СтальЭмаль" филиал Новокузнецк.Технологическое оборудование</t>
  </si>
  <si>
    <t>АО "ЕВРАЗ ЗСМК" площадка рельсового проката</t>
  </si>
  <si>
    <t>ООО"ЗСЭМЗ"</t>
  </si>
  <si>
    <t>7.27</t>
  </si>
  <si>
    <t>7.28</t>
  </si>
  <si>
    <t>7.29</t>
  </si>
  <si>
    <t>7.30</t>
  </si>
  <si>
    <t>7.31</t>
  </si>
  <si>
    <t>7.32</t>
  </si>
  <si>
    <t>7.33</t>
  </si>
  <si>
    <t>1,2-ая скиповая машина, ленточные конвейеры ООО "Шахта Осинниковская"</t>
  </si>
  <si>
    <t>Токарные станки, фрезерные станки</t>
  </si>
  <si>
    <t xml:space="preserve">ТП "Промочистка", насосы ЦНС, экскаваторы ЭКГ-5. </t>
  </si>
  <si>
    <t>Дробилки КСД, дробилки КМД, КТП 6/0.4</t>
  </si>
  <si>
    <t>Компрессорная станция турбокомпрессор К-250-61-5 №5</t>
  </si>
  <si>
    <t>Токарное и эл.ремонтное отделение РММ</t>
  </si>
  <si>
    <t>Таштагольский филиал АО "Евразруда"</t>
  </si>
  <si>
    <t>Казский филиал АО "Евразруда"</t>
  </si>
  <si>
    <t>ООО "Шахта  Алардинская"</t>
  </si>
  <si>
    <t>ООО "Шахта  Усковская"</t>
  </si>
  <si>
    <t>Филиал ОАО "Южкузбассуголь" - ООО "Шахта Ерунаковская-8"</t>
  </si>
  <si>
    <t>Абагурский филиал АО "Евразруда"</t>
  </si>
  <si>
    <t>7.34</t>
  </si>
  <si>
    <t>7.35</t>
  </si>
  <si>
    <t>7.36</t>
  </si>
  <si>
    <t>7.37</t>
  </si>
  <si>
    <t>7.38</t>
  </si>
  <si>
    <t>7.39</t>
  </si>
  <si>
    <t>7.40</t>
  </si>
  <si>
    <t>7.41</t>
  </si>
  <si>
    <t>7.42</t>
  </si>
  <si>
    <t>7.43</t>
  </si>
  <si>
    <t xml:space="preserve">ПС 110 кВ ОП-6 </t>
  </si>
  <si>
    <t>ПС 110кВ Опорная-3</t>
  </si>
  <si>
    <t>ПС 35кВ Капитальная-35</t>
  </si>
  <si>
    <t>ПС 110 кВ Шерегеш-1</t>
  </si>
  <si>
    <t>ПС 35 кВ Шерегеш-2</t>
  </si>
  <si>
    <t>ПС 110 кВ Таштагольская</t>
  </si>
  <si>
    <t>ПС 110 кВ Казская</t>
  </si>
  <si>
    <t>ПС 35 кВ Казская</t>
  </si>
  <si>
    <t>ПС 110кВ Малиновская</t>
  </si>
  <si>
    <t>ПС 110кВ Ульяновская</t>
  </si>
  <si>
    <t>ПС 110кВ Ерунаковская</t>
  </si>
  <si>
    <t>ПС 110кВ Обогатительная</t>
  </si>
  <si>
    <t>ПС 110 кВ Обогатительная № 24</t>
  </si>
  <si>
    <t>Ф.6-24-12</t>
  </si>
  <si>
    <t>ПС 110 кВ Ново-Колбинская № 25</t>
  </si>
  <si>
    <t>Ф.6-25-19</t>
  </si>
  <si>
    <t>АО Черниговец</t>
  </si>
  <si>
    <t>ООО Северокузбасснефтепродукт</t>
  </si>
  <si>
    <t>ООО УР Северный Кузбасс</t>
  </si>
  <si>
    <t>7.44</t>
  </si>
  <si>
    <t>7.45</t>
  </si>
  <si>
    <t>7.46</t>
  </si>
  <si>
    <t>7.47</t>
  </si>
  <si>
    <t>7.48</t>
  </si>
  <si>
    <t>7.49</t>
  </si>
  <si>
    <t>7.50</t>
  </si>
  <si>
    <t>7.51</t>
  </si>
  <si>
    <t>ОАО «КузбассЭлектро»</t>
  </si>
  <si>
    <t>ПС 35 кВ № 4 Южная (ПС 35 кВ Грамотеинская ½)</t>
  </si>
  <si>
    <t>ПС 110 кВ № 17 Ново-Моховская</t>
  </si>
  <si>
    <t>Ф.6-17-10</t>
  </si>
  <si>
    <t>Ф.6-17-2</t>
  </si>
  <si>
    <t>Ф.6-4-16, Ф.6-4-17, Ф.6-4-19, Ф.6-4-20</t>
  </si>
  <si>
    <t>ОАО СУЭК-Кузбасс Энергоуправление</t>
  </si>
  <si>
    <t>ОАО Шахта Алексиевская</t>
  </si>
  <si>
    <t>ООО Шахта Листвяжная, ПФ АО Автодор,ООО Разрез Задубровский Новый, ООО КСЕМ</t>
  </si>
  <si>
    <t>ПС 110 кВ Мариинская НПС</t>
  </si>
  <si>
    <t>Ф-6-17  или Ф-6-19</t>
  </si>
  <si>
    <t>Ф-6-16  или Ф-6-18</t>
  </si>
  <si>
    <t>ЭД 2МНА-1 или 3</t>
  </si>
  <si>
    <t>ЭД 2МНА-2 или 4</t>
  </si>
  <si>
    <t>4.1</t>
  </si>
  <si>
    <t>4.2</t>
  </si>
  <si>
    <t>4.3</t>
  </si>
  <si>
    <t>4.4</t>
  </si>
  <si>
    <t>4.5</t>
  </si>
  <si>
    <t>4.6</t>
  </si>
  <si>
    <t>4.7</t>
  </si>
  <si>
    <t xml:space="preserve">Новосибирское РНУ - филиал АО "Транснефть - Западная Сибирь" </t>
  </si>
  <si>
    <t>ПС 110 кВ Анжерская НПС</t>
  </si>
  <si>
    <t>ЗРУ2-6 кВ яч. №15; яч. №17; яч. №16; яч. №18</t>
  </si>
  <si>
    <t>ЭД 2ПНА-1 или 2 или 3 или 4</t>
  </si>
  <si>
    <t>6.1</t>
  </si>
  <si>
    <t>6.2</t>
  </si>
  <si>
    <t>ТП-24 РУ-0,4кВ (ф.10-11-15 от ПС 100/10кВ Воинская)</t>
  </si>
  <si>
    <t>РУ-0,4кВ: руб. 4, 5</t>
  </si>
  <si>
    <t>ТП-11 РУ-0,4кВ (ф.10-7-2 от ПС 110/10 Воинская)</t>
  </si>
  <si>
    <t xml:space="preserve"> РУ-0,4кВ: руб.2, 3, 4, 5, 6</t>
  </si>
  <si>
    <t>ТП-16 РУ-0,4кВ (ф.10-7-2 от ПС 110/10 Воинская)</t>
  </si>
  <si>
    <t>РУ-0,4кВ: руб. 2, 4, 6, 7, 8, 9</t>
  </si>
  <si>
    <t>ТП-17 РУ-0,4кВ, ТП-37 РУ-0,4кВ (ф.10-8-36 от ПС110/10 Воинская)</t>
  </si>
  <si>
    <t>ТП-12 (ф.10-6-10 от ПС 110/10 Воинская)</t>
  </si>
  <si>
    <t>ТП-10 РУ-10кВ яч.5</t>
  </si>
  <si>
    <t>ТП-10 РУ-0,4кВ (ф.10-6-10 от ПС 110/10 Воинская)</t>
  </si>
  <si>
    <t>РУ-0,4кВ: руб. 1,  5, 6, 10, 12</t>
  </si>
  <si>
    <t>Комендатура, почта, ж/д ул. Гарнизонная</t>
  </si>
  <si>
    <t>Пилорама, столярный цех, боксы, контора, РЭС, военноелесничество</t>
  </si>
  <si>
    <t xml:space="preserve">ГДО, КПП, пожарная команда, учебный корпус, казарма, общежитие, склад, гараж, ж/д ул.КЭЧ </t>
  </si>
  <si>
    <t>6.3</t>
  </si>
  <si>
    <t>6.4</t>
  </si>
  <si>
    <t>6.5</t>
  </si>
  <si>
    <t>6.6</t>
  </si>
  <si>
    <t>6.7</t>
  </si>
  <si>
    <t>6.8</t>
  </si>
  <si>
    <t>6.9</t>
  </si>
  <si>
    <t>6.10</t>
  </si>
  <si>
    <t>6.11</t>
  </si>
  <si>
    <t>6.12</t>
  </si>
  <si>
    <t>Филиал "Сибирский" ОАО "Обороэнерго"</t>
  </si>
  <si>
    <t>ТП-17 РУ-0,4кВ: руб.4;
ТП-37 РУ-0,4кВ: руб. 6, 14</t>
  </si>
  <si>
    <t>ООО "Электросетьсервис"</t>
  </si>
  <si>
    <t>ООО "Вахрушевская автобаза"</t>
  </si>
  <si>
    <t>РП №17 6 кВ от ПС 110 кВ Афонинская</t>
  </si>
  <si>
    <t>ООО "ТрансЛайн"</t>
  </si>
  <si>
    <t>РП №22 6 кВ от ПС 35 кВ Красный камень</t>
  </si>
  <si>
    <t>ООО "Русич"</t>
  </si>
  <si>
    <t>ф.2</t>
  </si>
  <si>
    <t>ф.6-2-К</t>
  </si>
  <si>
    <t>ф.6-6-М</t>
  </si>
  <si>
    <t>ООО "Шахта Чертинская Южная"</t>
  </si>
  <si>
    <t>ПС 35 кВ №7 ш.Новая</t>
  </si>
  <si>
    <t>ф.6-31, 6-34</t>
  </si>
  <si>
    <t>ООО "Альянс"</t>
  </si>
  <si>
    <t>ООО "Теплоэнергетик"</t>
  </si>
  <si>
    <t>РП №8 6 кВ (от ПС 35 кВ №7 ш.Новая)</t>
  </si>
  <si>
    <t>ф.6-3, 6-4,6-9,6-12</t>
  </si>
  <si>
    <t>ООО "Водоснабжение"</t>
  </si>
  <si>
    <t>ф.6-15-7</t>
  </si>
  <si>
    <t>ф.6-14, 6-17</t>
  </si>
  <si>
    <t>Население по ул.Тухачевского, ИП Сидорова, МБУ СЗ ЖКХ, ИП Степаненко Л.М.</t>
  </si>
  <si>
    <t>ф.6-10</t>
  </si>
  <si>
    <t>ООО "Газпромнефть",  ООО "БзСЖБ", ООО "СГП Геология", ИП Боровской Г.Н.</t>
  </si>
  <si>
    <t>3.11</t>
  </si>
  <si>
    <t>3.12</t>
  </si>
  <si>
    <t>3.13</t>
  </si>
  <si>
    <t>3.14</t>
  </si>
  <si>
    <t>3.15</t>
  </si>
  <si>
    <t>ОАО "Беловское Энергоуправление"</t>
  </si>
  <si>
    <t>ф.6-4</t>
  </si>
  <si>
    <t>2.1</t>
  </si>
  <si>
    <t>2.2</t>
  </si>
  <si>
    <t>2.3</t>
  </si>
  <si>
    <t>2.4</t>
  </si>
  <si>
    <t>2.5</t>
  </si>
  <si>
    <t>2.6</t>
  </si>
  <si>
    <t>ф,6-514о от ЛВР№11</t>
  </si>
  <si>
    <t>ф.6-16</t>
  </si>
  <si>
    <t>Население, ЮЛ</t>
  </si>
  <si>
    <t>Переключаются на ПС Безруковскую ф.6-9п</t>
  </si>
  <si>
    <t>2.7</t>
  </si>
  <si>
    <t>2.8</t>
  </si>
  <si>
    <t>2.9</t>
  </si>
  <si>
    <t>2.10</t>
  </si>
  <si>
    <t>2.11</t>
  </si>
  <si>
    <t>2.12</t>
  </si>
  <si>
    <t>2.13</t>
  </si>
  <si>
    <t>2.14</t>
  </si>
  <si>
    <t>ООО "Мысковская ЭСО"</t>
  </si>
  <si>
    <t>ПС 110 кВ Безруковская</t>
  </si>
  <si>
    <t>РП-1 от ф.6-17г ПС 110 кВ Мысковская</t>
  </si>
  <si>
    <t>РП-1 от ф.6-9г ПС 110 кВ Мысковская</t>
  </si>
  <si>
    <t>РП-5 от ф.6-19д ПС 110 кВ Мысковская</t>
  </si>
  <si>
    <t>РП-2 от ф.6-15г ПС 35 кВ Строительная</t>
  </si>
  <si>
    <t>РП-2 от ф.6-6г ПС 35 кВ  Строительная</t>
  </si>
  <si>
    <t>Шины ГРУ 6 кВ НК ТЭЦ</t>
  </si>
  <si>
    <t>КАО «Азот»</t>
  </si>
  <si>
    <t>Шины ЗРУ-110 кВ НК ТЭЦ</t>
  </si>
  <si>
    <t>фидера 1с. РУ 10кВ</t>
  </si>
  <si>
    <t>фидера 2с. РУ 10кВ</t>
  </si>
  <si>
    <t>фидера 3с. РУ 10кВ</t>
  </si>
  <si>
    <t>ЦРП (от яч. 63А, 63Б Кемеровской ГРЭС)</t>
  </si>
  <si>
    <t>ЦРП (от яч. 45 Кемеровской ГРЭС)</t>
  </si>
  <si>
    <t>ЦРП (от яч. 54 Кемеровской ГРЭС)</t>
  </si>
  <si>
    <t>ПАО "Кокс"</t>
  </si>
  <si>
    <t>7.52</t>
  </si>
  <si>
    <t>7.53</t>
  </si>
  <si>
    <t>7.54</t>
  </si>
  <si>
    <t>7.55</t>
  </si>
  <si>
    <t>7.56</t>
  </si>
  <si>
    <t>7.57</t>
  </si>
  <si>
    <t>7.58</t>
  </si>
  <si>
    <t>Ф6-4, Ф6-5, Ф6-8, Ф6-9</t>
  </si>
  <si>
    <t>ПС 110 кВ Салек</t>
  </si>
  <si>
    <t>ПС 110 кВ Вольная</t>
  </si>
  <si>
    <t>ЗАО "Гранула"</t>
  </si>
  <si>
    <t>АО "Салек"</t>
  </si>
  <si>
    <t>ООО "Шахтоуправление "Майское"</t>
  </si>
  <si>
    <t>7.59</t>
  </si>
  <si>
    <t>7.60</t>
  </si>
  <si>
    <t>АО "СУЭК-Кузбасс" Энергоуправление</t>
  </si>
  <si>
    <t>Ф6-8-З</t>
  </si>
  <si>
    <t>Ф6-8-ЦЭММ</t>
  </si>
  <si>
    <t>ООО "Завод Красный Октябрь"</t>
  </si>
  <si>
    <t>ООО "СИБ - ДАМЕЛЬ"</t>
  </si>
  <si>
    <t>АО "Разрез Инской"</t>
  </si>
  <si>
    <t>АО "СУЭК-Кузбасс", ШУ Комсомолец, ПЕ Шахта Полысаевская</t>
  </si>
  <si>
    <t>АО "СУЭК-Кузбасс" ПЕ Шахта им С.М. Кирова</t>
  </si>
  <si>
    <t>ТП-700 6 кВ Колмогоровская (от ПС 110 кВ Колмогоровская)</t>
  </si>
  <si>
    <t>5.9</t>
  </si>
  <si>
    <t>5.10</t>
  </si>
  <si>
    <t>5.11</t>
  </si>
  <si>
    <t>5.12</t>
  </si>
  <si>
    <t>5.13</t>
  </si>
  <si>
    <t>5.14</t>
  </si>
  <si>
    <t>5.15</t>
  </si>
  <si>
    <t>5.16</t>
  </si>
  <si>
    <t>5.17</t>
  </si>
  <si>
    <t>5.18</t>
  </si>
  <si>
    <t>5.19</t>
  </si>
  <si>
    <t>5.20</t>
  </si>
  <si>
    <t>5.21</t>
  </si>
  <si>
    <t>5.22</t>
  </si>
  <si>
    <t>5.23</t>
  </si>
  <si>
    <t>5.24</t>
  </si>
  <si>
    <t>5.25</t>
  </si>
  <si>
    <t>5.26</t>
  </si>
  <si>
    <t>5.27</t>
  </si>
  <si>
    <t>5.28</t>
  </si>
  <si>
    <t>5.29</t>
  </si>
  <si>
    <t>5.30</t>
  </si>
  <si>
    <t xml:space="preserve">ПС №1 35 кВ Городская </t>
  </si>
  <si>
    <t>ПС №12 35 кВ ш.Полысаевская</t>
  </si>
  <si>
    <t>ПС №910 6 кВ ш.Полысаевская (от ПС-12 35 кВ ш.Полысаевская)</t>
  </si>
  <si>
    <t>ПС №3 35 кВ ш.Кирова</t>
  </si>
  <si>
    <t>ПС №911 6 кВ ФС 17-З (от ПС №12 35 кВ ш.Полысаевская и ПС №2 35 кВ ш.Октябрьская)</t>
  </si>
  <si>
    <t>ПС №20 110 кВ Кирова</t>
  </si>
  <si>
    <t>ПС №38 110 кВ Красноярская</t>
  </si>
  <si>
    <t>АО "СУЭК-Кузбасс" ШУ им. А.Д. Рубана,  ПЕ Шахта им. А.Д. Рубана</t>
  </si>
  <si>
    <t>7.61</t>
  </si>
  <si>
    <t>7.62</t>
  </si>
  <si>
    <t>Ф6-3-ФГП (резерв Ф6-14-ФГП)</t>
  </si>
  <si>
    <t>Ф6-ОГР-1, Ф6-ОГР-4,  Ф6-ОГР-5</t>
  </si>
  <si>
    <t>ОАО "Центральная обогатительная фабрика "Кузнецкая"</t>
  </si>
  <si>
    <t>Западно-Сибирская ТЭЦ</t>
  </si>
  <si>
    <t>10-48</t>
  </si>
  <si>
    <t>АО «Междуречье»</t>
  </si>
  <si>
    <t>ПС 110 кВ Томская</t>
  </si>
  <si>
    <t>ф.6-18-0</t>
  </si>
  <si>
    <t>РП-1 ф.6-9-Б</t>
  </si>
  <si>
    <t>РП-2 ф.10-10-230</t>
  </si>
  <si>
    <t>РП-3 ф.6-10-320</t>
  </si>
  <si>
    <t>РП-4 ф.6-12-С</t>
  </si>
  <si>
    <t>РП-5 ф.6-7-У</t>
  </si>
  <si>
    <t>РП-5 ф.6-16-В</t>
  </si>
  <si>
    <t>РП-10 ф.6-6-464</t>
  </si>
  <si>
    <t>РП-7 ф.6-16-Д</t>
  </si>
  <si>
    <t>РП-7 ф.6-3-357, 6-10-357</t>
  </si>
  <si>
    <t>Магазины, кафе, киоски, аптека, пульт охраны, ЦТП №8, офисы, гаражи, детские сады, оптика, ЦТП №7 (рез.), Банк Москвы, жилые дома, студия "Слайсинг",   ЦТП №9, парикмахерские, управление соцзащиты, частные гаражи, химчистка, бизнес-отель "Виктория", управление судебных приставов, Энергосбыт ОАО "Кузбассэнерго", аптеки, фотоцентры, стоматологические кабинеты, ООО "Губернская страховая компания", бойлерная №10, противотуберкулезный диспансер, ООО "Совкомбанк", "Билайн", "Теле2", поликлиника №2, женская консультация, ФТО, жилые дома</t>
  </si>
  <si>
    <t>Школа №18, детские сады, мастерские, магазины, офисы, аптеки, пульт охраны, фотоателье, парикмахерские, стоматология №1, бойлерная №11, киоски,   частные гаражи, база АТС (рез.), охранное предприятие "Брест", КНС-1 (резерв), турагенство "Смайл", рекламное агенство, жилые дома</t>
  </si>
  <si>
    <t>Магазины, АТС, дом спорта, КНС, аптеки, киоски,  парикмахерские, фотосервис, ООО "Телеком", склады, стоматологический кабинет, оздоровительный центр, детский приют, детский сад № 10, Противотуберкулезный санаторий, Сибирская страховая компания", жилые дома</t>
  </si>
  <si>
    <t>Водоподъем №2, ЦДК, пульт охраны, магазины, гаражи городского суда, гаражи инкассации, торговый центр,   киоски, рынок "Русь", банк, ФСБ, нарсуд, офисы, жилые дома</t>
  </si>
  <si>
    <t>ООО "Спецналадка", рыбный цех, магазины, офисы, завод арматурной сетки, гаражи, инфекционная больница, черный тюльпан, дом молитвы, школа №33, автосервис, гаражи, горсобес, котельная №14,  пекарня, центр психологической помощи, архив администрации, военно-мемориальный комплекс, китайский рынок, бухгалтерия здравоохранения, столярные цеха, пульт охраны, рынок, склад, ремонт обуви, губернский рынок, пожарная часть, стройка, д/у автобусов, жилые дома</t>
  </si>
  <si>
    <t>Магазины, семеноводческая лаборатория, ритуальные услуги, художественная школа, такси "Вояж", отделение милиции, отдел по борьбе с экономическими преступлениями, детский парк, пульт охраны, ПТУ, ритуальные услуги, дворец творчества, гаражи, пульт охраны, центр обеспечения единства измерений, котельные, ООО "Сибдамельновомаг", школа, нежилые помещения, жилые дома.</t>
  </si>
  <si>
    <t>РСУ, ЛКШСУ, пульт охраны, гаражи славянского рынка, столярка, котельная №13, ООО "Кузбассстрой", магазины, ООО "Сибтранссервис", парк им.Горького, котельная, геофизика, детский сад, аптека, киоск, картодром, офисы, жилые дома</t>
  </si>
  <si>
    <t>Магазины, станция теле2, мебельный цех,  школа, котельная №40, киоск,  автостоянка, церковь баптистов, АЗС, жилые дома</t>
  </si>
  <si>
    <t>Насосная, нежилое помещение, АЗС, салон красоты, детский сад, автостоянка, центр занятости,  ресторан, МФЦ, ФОК, ресторан, магазины, автомойка, жилые дома</t>
  </si>
  <si>
    <t>5.31</t>
  </si>
  <si>
    <t>ОАО "СКЭК"</t>
  </si>
  <si>
    <t>ПС 110 кВ Новоленинская</t>
  </si>
  <si>
    <t>ПС 110 кВ Кузбассэлемент</t>
  </si>
  <si>
    <t>ПС 110 кВ Городская</t>
  </si>
  <si>
    <t xml:space="preserve">ПС 110 кВ КСК </t>
  </si>
  <si>
    <t>ПС 110 кВ Тяговая</t>
  </si>
  <si>
    <t>Кемеровская ГРЭС</t>
  </si>
  <si>
    <t>ЦРП-20</t>
  </si>
  <si>
    <t>ЦРП-27</t>
  </si>
  <si>
    <t>ЦРП-14</t>
  </si>
  <si>
    <t>ЦРП-15</t>
  </si>
  <si>
    <t>ЦРП-13</t>
  </si>
  <si>
    <t>РП-24, яч.12</t>
  </si>
  <si>
    <t>Западная-20</t>
  </si>
  <si>
    <t>Западная-7</t>
  </si>
  <si>
    <t>Западная-17</t>
  </si>
  <si>
    <t>Западная-24</t>
  </si>
  <si>
    <t>Западная-6</t>
  </si>
  <si>
    <t>РП-17, яч.14</t>
  </si>
  <si>
    <t>РП-17, яч.16</t>
  </si>
  <si>
    <t>РП-2-11</t>
  </si>
  <si>
    <t>РП-2-6</t>
  </si>
  <si>
    <t>РП-2-26</t>
  </si>
  <si>
    <t>РП-6-7</t>
  </si>
  <si>
    <t>РП-6-9</t>
  </si>
  <si>
    <t>РП-6-10</t>
  </si>
  <si>
    <t>РП-6-12</t>
  </si>
  <si>
    <t>М-28</t>
  </si>
  <si>
    <t>М-29</t>
  </si>
  <si>
    <t>РП-2-12</t>
  </si>
  <si>
    <t>РП-2-25</t>
  </si>
  <si>
    <t>РП-9-4</t>
  </si>
  <si>
    <t>РП-9-7</t>
  </si>
  <si>
    <t>РП-9-8</t>
  </si>
  <si>
    <t>РП-9-10</t>
  </si>
  <si>
    <t>РП-9-13</t>
  </si>
  <si>
    <t>РП-15-9</t>
  </si>
  <si>
    <t>РП-15-11</t>
  </si>
  <si>
    <t>РП-15-13</t>
  </si>
  <si>
    <t>РП-15-15</t>
  </si>
  <si>
    <t>РП-15-10</t>
  </si>
  <si>
    <t>РП-15-12</t>
  </si>
  <si>
    <t>РП-15-14</t>
  </si>
  <si>
    <t>РП-15-16</t>
  </si>
  <si>
    <t>РП-3-3</t>
  </si>
  <si>
    <t>РП-3-12</t>
  </si>
  <si>
    <t>РП-3-11</t>
  </si>
  <si>
    <t>РП-3-14</t>
  </si>
  <si>
    <t>РП-11-9</t>
  </si>
  <si>
    <t>РП-11-20</t>
  </si>
  <si>
    <t>РП-11-15</t>
  </si>
  <si>
    <t>РП-11-16</t>
  </si>
  <si>
    <t>РП-20-13</t>
  </si>
  <si>
    <t>РП-20-15</t>
  </si>
  <si>
    <t>РП-20-10</t>
  </si>
  <si>
    <t>РП-20-14</t>
  </si>
  <si>
    <t>РП-20-18</t>
  </si>
  <si>
    <t>РП-32-7</t>
  </si>
  <si>
    <t>ф.6-20</t>
  </si>
  <si>
    <t>ф.10-3</t>
  </si>
  <si>
    <t>ф.6-13</t>
  </si>
  <si>
    <t>ф.6-34</t>
  </si>
  <si>
    <t>ф.6-21</t>
  </si>
  <si>
    <t>ф.6-106</t>
  </si>
  <si>
    <t>ф.6-115</t>
  </si>
  <si>
    <t>ф.6-213</t>
  </si>
  <si>
    <t>ф.6-217</t>
  </si>
  <si>
    <t>ф.6-7</t>
  </si>
  <si>
    <t>ф.6-17</t>
  </si>
  <si>
    <t>ЗАО "ЗЭТА"</t>
  </si>
  <si>
    <t>БТИ, гаражные кооперативы, ЗАО "Кузбасс центр мониторинга", магазины, школа №40</t>
  </si>
  <si>
    <t>Кафе, магазины, Управление Фед. агенства кадастра объектов недвижимости,  Альфа-банк</t>
  </si>
  <si>
    <t>Гостиница "Кузбасс", ТЦ "Солнечный", Кемеровский полиграфкомбинат, МДМ-Банк</t>
  </si>
  <si>
    <t>ФСБ, Адм. Кем.оласти, Управление по делам ГО и ЧС, Больница, 2 Банка, 3 Д/С, 2 Школы.</t>
  </si>
  <si>
    <t>Управление Пенсионного фонда по КО, ООО "Элигомед"</t>
  </si>
  <si>
    <t>ПНС-8</t>
  </si>
  <si>
    <t>Росрегистрация, детская железная дорога, казначейство, коммунальный сектор</t>
  </si>
  <si>
    <t>Д/С, ТУ Заводского района Адм. Г.Кемерово, нар. суд, УВД, училище, 3 института.</t>
  </si>
  <si>
    <t>ОАО КЕМ. ЭЛ.ТРАНСПОРТНАЯ КОМПАНИЯ, ФГУ ЦЕНТР СТАНДАРТИЗАЦИИ И МЕТРОЛОГИИ</t>
  </si>
  <si>
    <t>ТЯГ-1</t>
  </si>
  <si>
    <t>Стадион "Химик"</t>
  </si>
  <si>
    <t>ТЯГ-8</t>
  </si>
  <si>
    <t>Кемеровозернопродукт</t>
  </si>
  <si>
    <t>Кемеровозернопродукт, ОАО "Мелькорм"</t>
  </si>
  <si>
    <t>УВД, Банки, Д/С,  Обл. Налоговая Инспекция,  Больницы, Обл. Библиотека, Дома коммунального сектора</t>
  </si>
  <si>
    <t>Цирк, Гимназия, Дома коммунального сектора</t>
  </si>
  <si>
    <t>Цирк, Д/С, Дома коммунального сектора</t>
  </si>
  <si>
    <t>Университет, Лицей, Суд, Гос. Архив КО,  Школа, АТС, МЧС, Дом Радио. Дома коммунального сектора</t>
  </si>
  <si>
    <t>АТС, Д/С, Дома коммунального сектора</t>
  </si>
  <si>
    <t>Школы, Д/С, Дома коммунального сектора</t>
  </si>
  <si>
    <t>ТУЛР, Д/С, Дома коммунального сектора</t>
  </si>
  <si>
    <t>Поликлиника №5, АТС, Школа, Дома коммунального сектора</t>
  </si>
  <si>
    <t>Школа, Институт,  Училища, Д/С, Дома коммунального сектора</t>
  </si>
  <si>
    <t>Военкомат, Санаторий,  АТС,  Поликлиники, Дома коммунального сектора</t>
  </si>
  <si>
    <t xml:space="preserve">Д/С,  Дома коммунального сектора </t>
  </si>
  <si>
    <t>Д/С,  АТС, Дома коммунального сектора</t>
  </si>
  <si>
    <t>ЦТП, Дома коммунального сектора</t>
  </si>
  <si>
    <t>Педагогический Колледж, Д/С, Дома коммунального сектора</t>
  </si>
  <si>
    <t>Школа,  Д/С, АТС-36, 2 Банка, Дома коммунального сектора</t>
  </si>
  <si>
    <t>ПНС-3, АТС-52, 2 Д/С, Школа , Дома коммунального сектора</t>
  </si>
  <si>
    <t>ОБЛБОЛЬНИЦА, ГИБДД, Отд. Фед. Казначейства, Дома коммунального сектора</t>
  </si>
  <si>
    <t>ОБЛБОЛЬНИЦА, Д/С, ГИБДД, Дома коммунального сектора</t>
  </si>
  <si>
    <t>ТРК "Лапландия"</t>
  </si>
  <si>
    <t>Поликлиники,  ЦТП, Д/Дом,  Д/С, Школа, Дома коммунального сектора</t>
  </si>
  <si>
    <t>Банк,  ЦТП, ПНС, Д/С, Дома коммунального сектора</t>
  </si>
  <si>
    <t>Поликлиника, Школы,  Д/С,  ПНС, Дома коммунального сектора</t>
  </si>
  <si>
    <t>Д/Больница,  Школа, ЦТП, Дома коммунального сектора</t>
  </si>
  <si>
    <t>Банк, Школа, ПНС, Дома коммунального сектора</t>
  </si>
  <si>
    <t>Поликлиника, Школы,  Д/С,  ПНС, ЦТП. Дома коммунального сектора</t>
  </si>
  <si>
    <t>АТС,   Д/С,  Школа,  ЦТП, Дома коммунального сектора</t>
  </si>
  <si>
    <t>Школы, Д/Дом, Дома коммунального сектора</t>
  </si>
  <si>
    <t>Школа, ТЦ «ПРОМЕНАД-2», АТС, Дома коммунального сектора</t>
  </si>
  <si>
    <t>3 Школы, Банк, Дома коммунального сектора</t>
  </si>
  <si>
    <t>Школа, Д/С, АТС-51, Дома коммунального сектора</t>
  </si>
  <si>
    <t>3 Д/С, Школа, Банк, ЦТП, Дома коммунального сектора</t>
  </si>
  <si>
    <t>Школа, Банк, Д/С, ЦТП, Дома коммунального сектора</t>
  </si>
  <si>
    <t>Медицинская Академия, КЕМТИПП, ЦТП, Д/С, Дома коммунального сектора</t>
  </si>
  <si>
    <t>Прокуратура, Банк, Дома коммунального сектора</t>
  </si>
  <si>
    <t>Прокуратура, Банк, Д/Санаторий, Поликлиника, Школа, Дома коммунального сектора</t>
  </si>
  <si>
    <t>Администрация, Суд, Дома коммунального сектора</t>
  </si>
  <si>
    <t>Администрация, Суд, Школа, Д/С, Дома коммунального сектора</t>
  </si>
  <si>
    <t>Колледж, 2 Д/С, Банк, ЦТП, Дома коммунального сектора</t>
  </si>
  <si>
    <t>ООО МАУ «ФОК» Кемерово, Дома коммунального сектора</t>
  </si>
  <si>
    <t>Поликлиника, Школа, Дома коммунального сектора</t>
  </si>
  <si>
    <t xml:space="preserve">РОВД, ЦТП, АТС, Школа, Д/С, Дома коммунального сектора </t>
  </si>
  <si>
    <t>Военная часть,  Дома коммунального сектора</t>
  </si>
  <si>
    <t>ПНС Аэропорта, ХРАМ, Д/С, Дома коммунального сектора</t>
  </si>
  <si>
    <t xml:space="preserve"> Д/С, Дома коммунального сектора</t>
  </si>
  <si>
    <t>КНС, 2Д/С, Дома коммунального сектора</t>
  </si>
  <si>
    <t>Школа, Д/С, ЦТП, Банк, Дома коммунального сектора</t>
  </si>
  <si>
    <t>Д/С, Поликлиника, Дома коммунального сектора</t>
  </si>
  <si>
    <t>Банк, Дома коммунального сектора</t>
  </si>
  <si>
    <t>Дома коммунального сектора</t>
  </si>
  <si>
    <t>ООО Ровер</t>
  </si>
  <si>
    <t>ТП-152 пос.Барзас, коммунальный сектор</t>
  </si>
  <si>
    <t>ТП-88, АЗС, Барзасское товарищество</t>
  </si>
  <si>
    <t>ТП-136 о/л Юбилейный, ТП-141 о/л Ласточка, ТП-о/л Орленок</t>
  </si>
  <si>
    <t>ТП-135 Т-1, НФС</t>
  </si>
  <si>
    <t>ТП-139 Т-1, Водоподъем № 1</t>
  </si>
  <si>
    <t>ТП-Щебкарьер</t>
  </si>
  <si>
    <t>ТП-гаражный кооператив</t>
  </si>
  <si>
    <t>ТП-147, ПНС</t>
  </si>
  <si>
    <t>ТП-СКПТУ</t>
  </si>
  <si>
    <t>РП-1</t>
  </si>
  <si>
    <t>ТП-35, 36</t>
  </si>
  <si>
    <t>РП-12 Т-1</t>
  </si>
  <si>
    <t>ТП-92</t>
  </si>
  <si>
    <t>ТП-83</t>
  </si>
  <si>
    <t>ТП-28</t>
  </si>
  <si>
    <t>ТП-30 Т-2</t>
  </si>
  <si>
    <t>ТП-27</t>
  </si>
  <si>
    <t>ТП-34</t>
  </si>
  <si>
    <t>ТП-100</t>
  </si>
  <si>
    <t>ТП-31</t>
  </si>
  <si>
    <t>ТП-162 Т-1</t>
  </si>
  <si>
    <t>ТП-164 Т-1</t>
  </si>
  <si>
    <t>ТП-165 Т-2</t>
  </si>
  <si>
    <t>РП-10</t>
  </si>
  <si>
    <t>ТП-171 Т-2</t>
  </si>
  <si>
    <t>ТП-162 Т-2</t>
  </si>
  <si>
    <t>ТП-164 Т-2</t>
  </si>
  <si>
    <t>ТП-165 Т-1</t>
  </si>
  <si>
    <t>ТП-171 Т-1</t>
  </si>
  <si>
    <t>ТП-БЭМЗ</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</si>
  <si>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</si>
  <si>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</si>
  <si>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</si>
  <si>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</si>
  <si>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</si>
  <si>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</si>
  <si>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</si>
  <si>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</si>
  <si>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</si>
  <si>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</si>
  <si>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</si>
  <si>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</si>
  <si>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</si>
  <si>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</si>
  <si>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</si>
  <si>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</si>
  <si>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</si>
  <si>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</si>
  <si>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</si>
  <si>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</si>
  <si>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</si>
  <si>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</si>
  <si>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</si>
  <si>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</si>
  <si>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</si>
  <si>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</si>
  <si>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</si>
  <si>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</si>
  <si>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</si>
  <si>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</si>
  <si>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</si>
  <si>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</si>
  <si>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</si>
  <si>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</si>
  <si>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</si>
  <si>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</si>
  <si>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</si>
  <si>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7.100</t>
  </si>
  <si>
    <t>7.101</t>
  </si>
  <si>
    <t>7.102</t>
  </si>
  <si>
    <t>7.103</t>
  </si>
  <si>
    <t>7.104</t>
  </si>
  <si>
    <t>7.105</t>
  </si>
  <si>
    <t>7.106</t>
  </si>
  <si>
    <t>7.107</t>
  </si>
  <si>
    <t>7.108</t>
  </si>
  <si>
    <t>7.109</t>
  </si>
  <si>
    <t>7.110</t>
  </si>
  <si>
    <t>7.111</t>
  </si>
  <si>
    <t>7.112</t>
  </si>
  <si>
    <t>7.113</t>
  </si>
  <si>
    <t>7.114</t>
  </si>
  <si>
    <t>7.115</t>
  </si>
  <si>
    <t>7.116</t>
  </si>
  <si>
    <t>7.117</t>
  </si>
  <si>
    <t>7.118</t>
  </si>
  <si>
    <t>7.119</t>
  </si>
  <si>
    <t>7.120</t>
  </si>
  <si>
    <t>7.121</t>
  </si>
  <si>
    <t>7.122</t>
  </si>
  <si>
    <t>7.123</t>
  </si>
  <si>
    <t>7.124</t>
  </si>
  <si>
    <t>7.125</t>
  </si>
  <si>
    <t>7.126</t>
  </si>
  <si>
    <t>7.127</t>
  </si>
  <si>
    <t>7.128</t>
  </si>
  <si>
    <t>7.129</t>
  </si>
  <si>
    <t>7.130</t>
  </si>
  <si>
    <t>7.131</t>
  </si>
  <si>
    <t>7.132</t>
  </si>
  <si>
    <t>7.133</t>
  </si>
  <si>
    <t>7.134</t>
  </si>
  <si>
    <t>7.135</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</si>
  <si>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</si>
  <si>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</si>
  <si>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</si>
  <si>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</si>
  <si>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</si>
  <si>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</si>
  <si>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</si>
  <si>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</si>
  <si>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</si>
  <si>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</si>
  <si>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</si>
  <si>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</si>
  <si>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</si>
  <si>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</si>
  <si>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</si>
  <si>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</si>
  <si>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</si>
  <si>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</si>
  <si>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</si>
  <si>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</si>
  <si>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</si>
  <si>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</si>
  <si>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</si>
  <si>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</si>
  <si>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</si>
  <si>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</si>
  <si>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7.162</t>
  </si>
  <si>
    <t>7.163</t>
  </si>
  <si>
    <t>7.164</t>
  </si>
  <si>
    <t>7.165</t>
  </si>
  <si>
    <t>7.166</t>
  </si>
  <si>
    <t>7.167</t>
  </si>
  <si>
    <t>ПС 35 кВ Западная</t>
  </si>
  <si>
    <t>ПС 110 кВ Мирная</t>
  </si>
  <si>
    <t>ПС 110 кВ Восточная</t>
  </si>
  <si>
    <t>ПС 110 кВ Тепличная</t>
  </si>
  <si>
    <t>ПС 110 кВ Космическая</t>
  </si>
  <si>
    <t>ПС 110 кВ Рудничная</t>
  </si>
  <si>
    <t>ПС 35 кВ Латышевская</t>
  </si>
  <si>
    <t>ПС 110 кВ Барзас</t>
  </si>
  <si>
    <t>ПС 35 кВ Берёзовская ЦОФ</t>
  </si>
  <si>
    <t>ПС 35 кВ Березовская-Новая</t>
  </si>
  <si>
    <t>ПС 35 кВ Бирюлинская</t>
  </si>
  <si>
    <t>АО "Центральная обогатительная фабрика "Абашевская"</t>
  </si>
  <si>
    <t>ПС 110 кВ Ново-Байдаевская</t>
  </si>
  <si>
    <t>АО "ЦОФ "Абашевская"</t>
  </si>
  <si>
    <t>ОАО "ЦОФ "Кузнецкая"</t>
  </si>
  <si>
    <t>Ф6 №10 ЦРП-2 ООО "Шахта "Юбилейная"</t>
  </si>
  <si>
    <t>Магистральные ленточные конвейера</t>
  </si>
  <si>
    <t>ООО "Шахта "Юбилейная"</t>
  </si>
  <si>
    <t>ПС 110 кВ Северо-Байдаевская</t>
  </si>
  <si>
    <t>ПС-818 110 кВ Костромовская</t>
  </si>
  <si>
    <t>ООО «ММК-Уголь» Шахта «Костромовская»</t>
  </si>
  <si>
    <t>ООО «Шахта «Костромовская»</t>
  </si>
  <si>
    <t>2 (9)</t>
  </si>
  <si>
    <t>МУП ТХ</t>
  </si>
  <si>
    <t>(42)(27,28),(1,27)</t>
  </si>
  <si>
    <t>ООО "Шахта им. Дзержинского"</t>
  </si>
  <si>
    <t>ЗАО "Прокопьевский угольный разрез"</t>
  </si>
  <si>
    <t>ООО "Инвест - Углесбыт"</t>
  </si>
  <si>
    <t>2(4)</t>
  </si>
  <si>
    <t>ООО "ГОФ"Прокопьевская"</t>
  </si>
  <si>
    <t>МУП ПТХ</t>
  </si>
  <si>
    <t>3,4 (13)</t>
  </si>
  <si>
    <t>ООО " ОФ "Коксовая"</t>
  </si>
  <si>
    <t>ООО ГОФ Красногорская</t>
  </si>
  <si>
    <t>ГОФ Зиминка ООО "ОФ "Прокопьевскуголь"</t>
  </si>
  <si>
    <t>ПС 6кВ №13 (от ф.18,20,31 ПС 35/6 кВ №42)</t>
  </si>
  <si>
    <t>8 (10)</t>
  </si>
  <si>
    <t>ОАО ПТУ</t>
  </si>
  <si>
    <t>ПС 35 кВ №15 Разрез</t>
  </si>
  <si>
    <t>ПС 35 кВ № 10 Горсеть</t>
  </si>
  <si>
    <t>ПС 6 кВ №29 (от ф.12,15 ПС 35 кВ №1 ш.Коксовая)</t>
  </si>
  <si>
    <t>ПС 6 кВ №32  (от ф.38,47 ПС 35 кВ Красногорская-2)</t>
  </si>
  <si>
    <t>ПС 35 кВ №42  Зиминка 3/4</t>
  </si>
  <si>
    <t>ПС 6 кВ №9 (от ф.12,17 ПС 35 кВ Красный Углекоп)</t>
  </si>
  <si>
    <t>2,4,18</t>
  </si>
  <si>
    <t>ПС 6 кВ №26 (от ф.11,14,19 ПС 35 кВ Зиминка 1/2)</t>
  </si>
  <si>
    <t>29, 16(17), 21</t>
  </si>
  <si>
    <t>ПС 35 кВ № 34 Северо-Западная</t>
  </si>
  <si>
    <t>ПС 35 кВ № 5 Центральная; ПС 35 кВ № 2 ш.Коксовая; ПС 6 кВ №38</t>
  </si>
  <si>
    <t>ПС 6 кВ №11 (от ф.6-10-Д,6-18-Д ПС 35 кВ Юго-Западная)</t>
  </si>
  <si>
    <t>ПС 35 кВ № 10 Горсеть, ПС 35 кВ № 14 ш.Ворошилова</t>
  </si>
  <si>
    <t>17,авт.5,авт.22,авт.14,Техкомплекс,7,26</t>
  </si>
  <si>
    <t>Филиал ООО ХК "СДС-Энерго"-"Прокопьевскэнерго"</t>
  </si>
  <si>
    <t>ООО "Шахта "Листвяжная"</t>
  </si>
  <si>
    <t>ПС 110 кВ Листвяжная</t>
  </si>
  <si>
    <t>6-3-3, 6-3-4</t>
  </si>
  <si>
    <t>ПС 110 кВ Набережная</t>
  </si>
  <si>
    <t>ЗАО "Шахтоуправление "Талдинское-Кыргайское""</t>
  </si>
  <si>
    <t>ПС 35 кВ №41 Кыргайская</t>
  </si>
  <si>
    <t>4,6</t>
  </si>
  <si>
    <t>Ф.6-4</t>
  </si>
  <si>
    <t>РУ6-3 (1 сек.) технологическое оборудование ПАО «ЦОФ «Берёзовская»</t>
  </si>
  <si>
    <t>Ф.6-18</t>
  </si>
  <si>
    <t>РУ6-1 (2 сек.) технологическое оборудование ПАО «ЦОФ «Берёзовская»</t>
  </si>
  <si>
    <t>ПС 35 кВ ЦОФ Берёзовская</t>
  </si>
  <si>
    <t>ПАО «ЦОФ «Берёзовская»</t>
  </si>
  <si>
    <t>Ф.6-24-18, Ф.6-24-38</t>
  </si>
  <si>
    <t>Ф6-13-РПП, Ф6-14-РПП, Ф6-7-РПП, Ф6-8-РПП, Ф6-31-ВЕНТ, Ф6-40-ВЕНТ</t>
  </si>
  <si>
    <t>РП-24, яч.10, РП-24, яч.1</t>
  </si>
  <si>
    <t>РП-24 яч.9, РП-24, яч.14</t>
  </si>
  <si>
    <t>РП-17, яч.6, РП-17, яч.13</t>
  </si>
  <si>
    <t>РП-26-21, РП-26-20</t>
  </si>
  <si>
    <t>РП-19-9, РП-19-10</t>
  </si>
  <si>
    <t>РП-11-1, РП-11-10</t>
  </si>
  <si>
    <t>В-50, В-59</t>
  </si>
  <si>
    <t>В-41, В-68</t>
  </si>
  <si>
    <t>РП-3-9, РП-3-10</t>
  </si>
  <si>
    <t>РП-14-11, РП-14-10</t>
  </si>
  <si>
    <t>РП-32-5, РП-32-15</t>
  </si>
  <si>
    <t>РП-38-1,РП-38-8</t>
  </si>
  <si>
    <t>РП-38-12, РП-38-7</t>
  </si>
  <si>
    <t>РП-38-9,РП-38-16,РП-48-11,РП-48-18</t>
  </si>
  <si>
    <t>РП-36-12, РП-36-11</t>
  </si>
  <si>
    <t>АО «Разрез Октябринский»</t>
  </si>
  <si>
    <t>ООО "Боровково"</t>
  </si>
  <si>
    <t>Ф10-23-О, Ф-10-15-О,Ф-10-13-Р,Ф-10-25-Р</t>
  </si>
  <si>
    <t>ПС 35 кВ Дмитриевская</t>
  </si>
  <si>
    <t>ПС 35 кВ Октябринская</t>
  </si>
  <si>
    <t>ООО «СибЭнергоТранс-42»</t>
  </si>
  <si>
    <t>Ф-6-19-к, Ф-6-21-к</t>
  </si>
  <si>
    <t>Ф6-3-ГВ,Ф6-5-П2,Ф6-6-П2</t>
  </si>
  <si>
    <t>Ф6-7,Ф6-16</t>
  </si>
  <si>
    <t>Ф6-1-НС, Ф6-22-НС, П6-19-Т1-1000, П6-20-Т2-1000</t>
  </si>
  <si>
    <t xml:space="preserve">Ф6-22-ПЛ, П6-19-Т1-630, П6-20-Т2-630, Ф6-33-Ш, Ф6-37-НС, Ф6-42-НС,Ф6-8-ЦЭММ </t>
  </si>
  <si>
    <t>Ф6-6-К2,П6-3-Т1-1000, П6-4-Т2-1000</t>
  </si>
  <si>
    <t>ООО "Птицефабрика Инская"</t>
  </si>
  <si>
    <t>ООО ППФ "Снежинская"</t>
  </si>
  <si>
    <t>ПС 110 кВ Цинкозаводская 
(Резерв – ПС 35 кВ Инская)</t>
  </si>
  <si>
    <t>ф.6-9П
ф.6-21П</t>
  </si>
  <si>
    <t xml:space="preserve">ф.10-9П,  ф.10-12П </t>
  </si>
  <si>
    <t xml:space="preserve">ПС 110 кВ Вишневская </t>
  </si>
  <si>
    <t>Объекты в/ч</t>
  </si>
  <si>
    <t>6-28-Ф, 6-5-Ф</t>
  </si>
  <si>
    <t>ф.6-6с, ф.6-7х</t>
  </si>
  <si>
    <t>ф.6-12г, ф.6-8г</t>
  </si>
  <si>
    <t>ф.6-4п, ф.6-6п</t>
  </si>
  <si>
    <t>ф.6-15г, ф.6-13г</t>
  </si>
  <si>
    <t>Яч. №12</t>
  </si>
  <si>
    <t>Цементная мельница №3</t>
  </si>
  <si>
    <t>Яч. №15</t>
  </si>
  <si>
    <t>Линия дробильного отделения №2 (2 МВт)</t>
  </si>
  <si>
    <t>Яч. №№5,6,8,14,15</t>
  </si>
  <si>
    <t>Вращающаяся печь №1</t>
  </si>
  <si>
    <t>Яч. №23</t>
  </si>
  <si>
    <t>Сырьевая мельница №7</t>
  </si>
  <si>
    <t>ПС 6 кВ Цементных мельниц (от фидера 6-15 ЦМ ПС 110 кВ Топкинская)</t>
  </si>
  <si>
    <t>ПС 6 кВ Дробильного отделения (от фидера 6-9ДО ПС 110 кВ Топкинская)</t>
  </si>
  <si>
    <t>ПС 6 кВ Компрессорная (от фидера 6-11-К ПС 110 кВ Топкинская)</t>
  </si>
  <si>
    <t>ПС 6 кВ Сырьевых мельниц (от фидера 6-23 СО ПС 110 кВ Топкинская)</t>
  </si>
  <si>
    <t>ООО "Топкинский цемент"</t>
  </si>
  <si>
    <t>ООО "ЦОФ "Щедрухинская"</t>
  </si>
  <si>
    <t>ТП-1, ТП-2, РП-7, РП-1, РП-5, РП-9, РП-10, РП-12, 43ПР (ф.6-3Б (резерв ф.6-47Б)</t>
  </si>
  <si>
    <t>ПС 35 кВ Ольжерасская</t>
  </si>
  <si>
    <t>ПАО "Южный Кузбасс"</t>
  </si>
  <si>
    <t>ПС 110 кВ Распадская-1</t>
  </si>
  <si>
    <t>АО "Распадская"</t>
  </si>
  <si>
    <t>ЗАО "ОФ Распадская"</t>
  </si>
  <si>
    <t xml:space="preserve">ПС 110 кВ Распадская -2 </t>
  </si>
  <si>
    <t>ПС 35 кВ Клетьевая</t>
  </si>
  <si>
    <t>ПС 110 кВ Томусинская</t>
  </si>
  <si>
    <t>ПС 35 кВ Кийзакская</t>
  </si>
  <si>
    <t>ПС 110 кВ Красногорская</t>
  </si>
  <si>
    <t>ПС 35 кВ Таежная</t>
  </si>
  <si>
    <t>ПС 35 кВ Экскаваторная</t>
  </si>
  <si>
    <t>ПС 35 кВ Узунгольская</t>
  </si>
  <si>
    <t>АО "Междуречье"</t>
  </si>
  <si>
    <t>ПС 35 кВ Сибиргинская-1</t>
  </si>
  <si>
    <t>ПС 35 кВ Сортировочная</t>
  </si>
  <si>
    <t>ПС 35 кВ Высотная</t>
  </si>
  <si>
    <t>ПС 35 кВ Копшагольская</t>
  </si>
  <si>
    <t>ПС 110 кВ Куреинская</t>
  </si>
  <si>
    <t>ПС 35 кВ Пойменная</t>
  </si>
  <si>
    <t>ПС 35 кВ Табаласская</t>
  </si>
  <si>
    <t>ЮК ПО ЗАО "Электросеть"</t>
  </si>
  <si>
    <t>2.15</t>
  </si>
  <si>
    <t>2.16</t>
  </si>
  <si>
    <t>2.17</t>
  </si>
  <si>
    <t>2.18</t>
  </si>
  <si>
    <t>2.19</t>
  </si>
  <si>
    <t>2.20</t>
  </si>
  <si>
    <t>2.21</t>
  </si>
  <si>
    <t>2.22</t>
  </si>
  <si>
    <t>2.23</t>
  </si>
  <si>
    <t>2.24</t>
  </si>
  <si>
    <t>2.25</t>
  </si>
  <si>
    <t>2.26</t>
  </si>
  <si>
    <t>2.27</t>
  </si>
  <si>
    <t>2.28</t>
  </si>
  <si>
    <t>2.29</t>
  </si>
  <si>
    <t>ПС 35 кВ ГМЗ</t>
  </si>
  <si>
    <t>ОАО ГМЗ</t>
  </si>
  <si>
    <t>ПС 110 кВ ЦОФ Сибирь</t>
  </si>
  <si>
    <t>ПС 110 кВ Северный Борт</t>
  </si>
  <si>
    <t>ООО "Талдинский Западный"</t>
  </si>
  <si>
    <t>ООО "ТалТэк"</t>
  </si>
  <si>
    <t>ООО "Ресурс"</t>
  </si>
  <si>
    <t>ПС 35 кВ Центральная</t>
  </si>
  <si>
    <t>ОАО "УК "Кузбассразрезуголь"</t>
  </si>
  <si>
    <t>ПС 35 кВ  Восточная</t>
  </si>
  <si>
    <t>ПС 110 кВ Талдинская</t>
  </si>
  <si>
    <t>ПС 110 кВ Казанковская</t>
  </si>
  <si>
    <t>ПС 35 кВ Листвянская</t>
  </si>
  <si>
    <t>ООО "Сибэнергоуголь"</t>
  </si>
  <si>
    <t>7.168</t>
  </si>
  <si>
    <t>7.169</t>
  </si>
  <si>
    <t>7.170</t>
  </si>
  <si>
    <t>7.171</t>
  </si>
  <si>
    <t>7.172</t>
  </si>
  <si>
    <t>7.173</t>
  </si>
  <si>
    <t>7.174</t>
  </si>
  <si>
    <t>7.175</t>
  </si>
  <si>
    <t>7.176</t>
  </si>
  <si>
    <t>7.177</t>
  </si>
  <si>
    <t>7.178</t>
  </si>
  <si>
    <t>7.179</t>
  </si>
  <si>
    <t>Ввод № 5 (яч. №9 на Кем. ГРЭС)</t>
  </si>
  <si>
    <t>ООО "Химпром"</t>
  </si>
  <si>
    <t>Ввод № 1 (яч. №56 на Кем. ГРЭС)</t>
  </si>
  <si>
    <t>ООО ПО "Токем"</t>
  </si>
  <si>
    <t>Ввод № 0 (яч. №60 на Кем. ГРЭС)</t>
  </si>
  <si>
    <t>ООО  "Химпром"</t>
  </si>
  <si>
    <t>7.180</t>
  </si>
  <si>
    <t>ПС № 10 ООО "Химпром" (от Кем. ГРЭС)</t>
  </si>
  <si>
    <t>ЦРП-1 ООО ПО "Токем" (от Кем. ГРЭС)</t>
  </si>
  <si>
    <t>ПС № 1 ООО "Химпром" (от Кем. ГРЭС)</t>
  </si>
  <si>
    <t>АВ№30-34,40</t>
  </si>
  <si>
    <t>ОФ «Северная»</t>
  </si>
  <si>
    <t>АВ№70,131,133,177,179</t>
  </si>
  <si>
    <t>АВ№426-429,483-486</t>
  </si>
  <si>
    <t>АВ№605,606,613-636,700</t>
  </si>
  <si>
    <t>Ф.6-2</t>
  </si>
  <si>
    <t>КРУВ-6№7,8</t>
  </si>
  <si>
    <t>КРУВ-6№3,8</t>
  </si>
  <si>
    <t>КРУВ-6 №3</t>
  </si>
  <si>
    <t>АВ№2-7</t>
  </si>
  <si>
    <t>КРУВ-6№1,2</t>
  </si>
  <si>
    <t>АВ№2-6</t>
  </si>
  <si>
    <t>КРУН-6 №2,3,4</t>
  </si>
  <si>
    <t>КРУВ-6№4,7</t>
  </si>
  <si>
    <t>КРУВ-6№3,5,8</t>
  </si>
  <si>
    <t>ЯЧ№1,2,3,4</t>
  </si>
  <si>
    <t>АВ№1,2</t>
  </si>
  <si>
    <t>Шахта "Березовская"</t>
  </si>
  <si>
    <t>Шахта "Первомайская"</t>
  </si>
  <si>
    <t>7.181</t>
  </si>
  <si>
    <t>7.182</t>
  </si>
  <si>
    <t>7.183</t>
  </si>
  <si>
    <t>7.184</t>
  </si>
  <si>
    <t>7.185</t>
  </si>
  <si>
    <t>7.186</t>
  </si>
  <si>
    <t>7.187</t>
  </si>
  <si>
    <t>7.188</t>
  </si>
  <si>
    <t>7.189</t>
  </si>
  <si>
    <t>7.190</t>
  </si>
  <si>
    <t>7.191</t>
  </si>
  <si>
    <t>7.192</t>
  </si>
  <si>
    <t>7.193</t>
  </si>
  <si>
    <t>7.194</t>
  </si>
  <si>
    <t>7.195</t>
  </si>
  <si>
    <t>7.196</t>
  </si>
  <si>
    <t>7.197</t>
  </si>
  <si>
    <t>7.198</t>
  </si>
  <si>
    <t>7.199</t>
  </si>
  <si>
    <t xml:space="preserve"> РП 6/0,4 «Вагоноопрокида» от РУ-6 ОФ "Северная" от ф.6-108 от ПС 35 кВ Березовская-Новая</t>
  </si>
  <si>
    <t>РП 6/0,4 «Склад ряд. угля» от РУ-6 ОФ "Северная" от ф.6-108 от ПС 35 кВ Березовская-Новая</t>
  </si>
  <si>
    <t>РП 6/0,4 «Главного корпуса» от РУ-6 ОФ "Северная" от ф.6-108 от ПС 35 кВ Березовская-Новая</t>
  </si>
  <si>
    <t>РП 6/0,4 «Склад готовой прод.» от РУ-6 ОФ "Северная" от ф.6-108 от ПС 35кВ Березовская-Новая</t>
  </si>
  <si>
    <t>РП-6 «Техкомплекс» от ф.6-204 
от ПС 35 кВ Березовская-Новая</t>
  </si>
  <si>
    <t>РП-6 «Техкомплекс» от ф.6-105
от ПС 35 кВ Березовская-Новая</t>
  </si>
  <si>
    <t>РП-6 «6-ой уклон» от ф.6-3 от РП-6 «Техкомплекс» от ф.6-204 от ПС 35 кВ Березовская-Новая</t>
  </si>
  <si>
    <t>РП-6 «3-ий уклон» от ф.6-113
от ПС 35 кВ Березовская-Новая</t>
  </si>
  <si>
    <t>РП-6 «21 бр-га» от ф.6-19 от РП-6 «Техкомплекс» от ф.6-204 от ПС 35 кВ Березовская-Новая</t>
  </si>
  <si>
    <t>РП-0,4/0,24 Эл. цех от ф.6-26 от ПС 35 кВ Первомайская</t>
  </si>
  <si>
    <t>РП-6 «72 бр-г» от ф.6-22 от ПС 35 кВ Первомайская</t>
  </si>
  <si>
    <t>РП-0,4/0,23 «Автобаза» Эл. цех от ф.6-27 
от ПС 35 кВ Первомайская</t>
  </si>
  <si>
    <t>РП-6 «71 бр-г» от ф.6-3 от ПС 35 кВ Первомайская</t>
  </si>
  <si>
    <t>РПП-6 «42 бр-г» от ф.6-22 от ПС 35 кВ Первомайская</t>
  </si>
  <si>
    <t>РПП-6 «42 бр-г» от ф.6-37 от ПС 35 кВ Первомайская</t>
  </si>
  <si>
    <t>РПП-6 «72 насосная» от ф.6-36 
от ПС 35 кВ Первомайская</t>
  </si>
  <si>
    <t>РП-0,4/0,23 «Гл. подъем» от ф.6-27
от ПС 35 кВ Первомайская</t>
  </si>
  <si>
    <t>РП-0,4/0,23 №1,№2 от ф.6-26
от ПС 35 кВ Первомайская</t>
  </si>
  <si>
    <t>АО«СШЭМК»</t>
  </si>
  <si>
    <t>Шахта "Бутовская"</t>
  </si>
  <si>
    <t>ПС 35 кВ Бутовская</t>
  </si>
  <si>
    <t>ф.6-5</t>
  </si>
  <si>
    <t>ф.6-15</t>
  </si>
  <si>
    <t>ПС 35 кВ Электромашина</t>
  </si>
  <si>
    <t>ф.1,2,3,4,5,7,10,11,18,19,22,23,24</t>
  </si>
  <si>
    <t>ф. 6-17-В</t>
  </si>
  <si>
    <t>ПС 35 кВ №2 Тайбинская</t>
  </si>
  <si>
    <t>ф.23</t>
  </si>
  <si>
    <t>ПС 35 кВ №8 Тайбинская</t>
  </si>
  <si>
    <t>ф.4</t>
  </si>
  <si>
    <t>ПС 110 кВ Машзавод</t>
  </si>
  <si>
    <t>ф.38</t>
  </si>
  <si>
    <t>ф.6-9</t>
  </si>
  <si>
    <t>ООО "Разрез Березовский"</t>
  </si>
  <si>
    <t>ООО "Электропром"</t>
  </si>
  <si>
    <t>ООО "Участок Коксовый"</t>
  </si>
  <si>
    <t>ООО "ОФ "ТАЙБИНСКАЯ"</t>
  </si>
  <si>
    <t>ОАО "Машзавод им. Черных"</t>
  </si>
  <si>
    <t>ООО "КОТК"</t>
  </si>
  <si>
    <t>ООО "ОЭСК"</t>
  </si>
  <si>
    <t>ПС 35 кВ №28 Калачевская</t>
  </si>
  <si>
    <t>ПС 35 кВ №39 Березовская</t>
  </si>
  <si>
    <t>ПС 35 кВ №1 Киселевская подрайонная</t>
  </si>
  <si>
    <t>7.200</t>
  </si>
  <si>
    <t>7.201</t>
  </si>
  <si>
    <t>7.202</t>
  </si>
  <si>
    <t>7.203</t>
  </si>
  <si>
    <t>7.204</t>
  </si>
  <si>
    <t>7.205</t>
  </si>
  <si>
    <t>7.206</t>
  </si>
  <si>
    <t>7.207</t>
  </si>
  <si>
    <t>7.208</t>
  </si>
  <si>
    <t>ПС №12 6 кВ</t>
  </si>
  <si>
    <t>ф.11</t>
  </si>
  <si>
    <t>ПС 110 кВ №19 Краснокаменская</t>
  </si>
  <si>
    <t>ф.10-21</t>
  </si>
  <si>
    <t>ф.18</t>
  </si>
  <si>
    <t>ф.20</t>
  </si>
  <si>
    <t>ПС 35 кВ №10 Р-з Киселевский</t>
  </si>
  <si>
    <t>ф.4,11</t>
  </si>
  <si>
    <t>ф.10-2К</t>
  </si>
  <si>
    <t>ПС 35 кВ №13 ш. Краснокаменская</t>
  </si>
  <si>
    <t>ПС 35 кВ №24 Дальние горы</t>
  </si>
  <si>
    <t>ООО "Шахта №12"</t>
  </si>
  <si>
    <t>ОАО "ОМТ"</t>
  </si>
  <si>
    <t>ООО "КузбассКапиталИнвест"</t>
  </si>
  <si>
    <t>ОАО "Поляны"</t>
  </si>
  <si>
    <t>ОАО "Луговое"</t>
  </si>
  <si>
    <t>ОАО "Р-з Киселевский"</t>
  </si>
  <si>
    <t>ООО Тепло"</t>
  </si>
  <si>
    <t>3.16</t>
  </si>
  <si>
    <t>3.17</t>
  </si>
  <si>
    <t>3.18</t>
  </si>
  <si>
    <t>3.19</t>
  </si>
  <si>
    <t>3.20</t>
  </si>
  <si>
    <t>3.21</t>
  </si>
  <si>
    <t>ПС 35 кВ Тиховская</t>
  </si>
  <si>
    <t>ООО "Ш.Тиховская"</t>
  </si>
  <si>
    <t>ТП-8 (от ЦРП-1 (ф.6-6-С от ПС 110 кВ Северная)</t>
  </si>
  <si>
    <t>Линия №2,Ф-3</t>
  </si>
  <si>
    <t>ООО «Стройэлит»</t>
  </si>
  <si>
    <t>ТП-35 (от ЦРП-1 (ф.6-6-С от ПС 110 кВ Северная)</t>
  </si>
  <si>
    <t>Мастерская, Ф-4</t>
  </si>
  <si>
    <t>ООО «Инд.сиситемы Сибирь»</t>
  </si>
  <si>
    <t>ТП-28 (от ЦРП-1 (ф.6-6-С от ПС 110 кВ Северная)</t>
  </si>
  <si>
    <t>Дробилка, Ф-7</t>
  </si>
  <si>
    <t>ООО «ПК Элиса»</t>
  </si>
  <si>
    <t>ТП-3 (от ЦРП-1 (ф.6-31-С от ПС 110 кВ Северная)</t>
  </si>
  <si>
    <t>Мастерская, Ф-1</t>
  </si>
  <si>
    <t>И.п.Ковалёв Е.А.</t>
  </si>
  <si>
    <t>Офис, Ф-3</t>
  </si>
  <si>
    <t>ООО «Атон»</t>
  </si>
  <si>
    <t>ТП-1 (от ЦРП-1 (ф.6-6-С от ПС 110 кВ Северная)</t>
  </si>
  <si>
    <t>Полигон, Ф-2</t>
  </si>
  <si>
    <t>ООО «Втормет»</t>
  </si>
  <si>
    <t>ТП-7 (от ЦРП-1 (ф.6-31-С от ПС 110 кВ Северная)</t>
  </si>
  <si>
    <t>Цех, Ф-1</t>
  </si>
  <si>
    <t>ООО «Завод промметконструкций»</t>
  </si>
  <si>
    <t>7.209</t>
  </si>
  <si>
    <t>7.210</t>
  </si>
  <si>
    <t>7.211</t>
  </si>
  <si>
    <t>7.212</t>
  </si>
  <si>
    <t>7.213</t>
  </si>
  <si>
    <t>7.214</t>
  </si>
  <si>
    <t>7.215</t>
  </si>
  <si>
    <t>7.216</t>
  </si>
  <si>
    <t>ООО «ТСО «Сибирь»</t>
  </si>
  <si>
    <t>ТП-10/04 РМ (QF14)</t>
  </si>
  <si>
    <t>(QF14)</t>
  </si>
  <si>
    <t>Компрессор GA-160 Перекачка наполнителя</t>
  </si>
  <si>
    <t>ТП-10/04 КВ (РУ-Брикетирница)</t>
  </si>
  <si>
    <t>Брикетерница</t>
  </si>
  <si>
    <t>ТП-10/04 ЭПП (Линия 1500)</t>
  </si>
  <si>
    <t xml:space="preserve"> Производственная Линия 150                                                                    </t>
  </si>
  <si>
    <t>ТП-10/04 КВ (Ж/Д ЭСТ)</t>
  </si>
  <si>
    <t>РУ-Ж/Д ЭСТ</t>
  </si>
  <si>
    <t>Ж/Д эстакада</t>
  </si>
  <si>
    <t>(РУ-Брикетирница)</t>
  </si>
  <si>
    <t>(РУ-Линия 1500)</t>
  </si>
  <si>
    <t>ПС 110 кВ Мариинск</t>
  </si>
  <si>
    <t xml:space="preserve">ПС 110 кВ Тяжин </t>
  </si>
  <si>
    <t>6.13</t>
  </si>
  <si>
    <t>6.14</t>
  </si>
  <si>
    <t>Красноярская ЖД - филиал ОАО "РЖД"</t>
  </si>
  <si>
    <t>ПС 35 кВ №12 Еловская (ПС 110 кВ №17 Новомоховская)</t>
  </si>
  <si>
    <t>6-12-7</t>
  </si>
  <si>
    <t>ЭШ-11/70 № 62</t>
  </si>
  <si>
    <t>ПС 35 кВ №50 Старопестеревская</t>
  </si>
  <si>
    <t>6-50-18</t>
  </si>
  <si>
    <t>ЭКГ-8ус №7</t>
  </si>
  <si>
    <t>ПС 110 кВ №17 Новомоховская</t>
  </si>
  <si>
    <t>6-17-9</t>
  </si>
  <si>
    <t>ЭКГ-5А № 9738</t>
  </si>
  <si>
    <t>ПС 35 кВ №6 Девятый пласт</t>
  </si>
  <si>
    <t>6-6-3</t>
  </si>
  <si>
    <t>ЭШ-10/70 № 405</t>
  </si>
  <si>
    <t>ПС 110 кВ №32 Караканская</t>
  </si>
  <si>
    <t>6-32-9</t>
  </si>
  <si>
    <t>ЭШ-10/70 № 28</t>
  </si>
  <si>
    <t>6-6-18</t>
  </si>
  <si>
    <t>ЭКГ-5А № 10536</t>
  </si>
  <si>
    <t>6-32-10</t>
  </si>
  <si>
    <t>ЭКГ-5А № 9717</t>
  </si>
  <si>
    <t>6-50-20</t>
  </si>
  <si>
    <t>ЭШ-10/70 № 48</t>
  </si>
  <si>
    <t xml:space="preserve">ПС 35 кВ №14 Сычевская-2 </t>
  </si>
  <si>
    <t>6-14-12</t>
  </si>
  <si>
    <t>ЭШ-13/50 № 387</t>
  </si>
  <si>
    <t>6-32-12</t>
  </si>
  <si>
    <t>ЭКГ-5А № 10466</t>
  </si>
  <si>
    <t>6-50-19</t>
  </si>
  <si>
    <t>ЭШ-11/70 № 16</t>
  </si>
  <si>
    <t>5.32</t>
  </si>
  <si>
    <t>5.33</t>
  </si>
  <si>
    <t>5.34</t>
  </si>
  <si>
    <t>5.35</t>
  </si>
  <si>
    <t>5.36</t>
  </si>
  <si>
    <t>5.37</t>
  </si>
  <si>
    <t>5.38</t>
  </si>
  <si>
    <t>5.39</t>
  </si>
  <si>
    <t>5.40</t>
  </si>
  <si>
    <t>5.41</t>
  </si>
  <si>
    <t>5.42</t>
  </si>
  <si>
    <t>ЭКГ-6,3ус №61</t>
  </si>
  <si>
    <t>ПС 35 кВ №16 Ново-Сергеевская</t>
  </si>
  <si>
    <t>ЭКГ 8у №5</t>
  </si>
  <si>
    <t>ПС 35 кВ №21 Западная</t>
  </si>
  <si>
    <t>ЭКГ-12 №10</t>
  </si>
  <si>
    <t>WR-35 №801</t>
  </si>
  <si>
    <t>ПС 35 кВ №13 Сергеевская</t>
  </si>
  <si>
    <t>ПС 35 кВ №7 Гидромеханизация</t>
  </si>
  <si>
    <t>ЭШ 13/50 №364</t>
  </si>
  <si>
    <t>ЭКГ-5у №14</t>
  </si>
  <si>
    <t>ОФ "Коксовая"</t>
  </si>
  <si>
    <t>3.22</t>
  </si>
  <si>
    <t>3.23</t>
  </si>
  <si>
    <t>3.24</t>
  </si>
  <si>
    <t>3.25</t>
  </si>
  <si>
    <t>3.26</t>
  </si>
  <si>
    <t>3.27</t>
  </si>
  <si>
    <t>3.28</t>
  </si>
  <si>
    <t>3.29</t>
  </si>
  <si>
    <t>3.30</t>
  </si>
  <si>
    <t>3.31</t>
  </si>
  <si>
    <t>3.32</t>
  </si>
  <si>
    <t>3.33</t>
  </si>
  <si>
    <t>3.34</t>
  </si>
  <si>
    <t>3.35</t>
  </si>
  <si>
    <t>3.36</t>
  </si>
  <si>
    <t>3.37</t>
  </si>
  <si>
    <t>3.38</t>
  </si>
  <si>
    <t>6-14 (ВВ в ЯКУ-1)</t>
  </si>
  <si>
    <t>6-12 (ВВ в ЯКУ-1)</t>
  </si>
  <si>
    <t>ЭКГ-12ус №05</t>
  </si>
  <si>
    <t>насос 4,4</t>
  </si>
  <si>
    <t>ЭКГ-32Р №02</t>
  </si>
  <si>
    <t>ПС 110 кВ №110</t>
  </si>
  <si>
    <t>6-16r (ВВ в ЯКУ-1)</t>
  </si>
  <si>
    <t>6-16 (ВВ в ЯКУ-1)</t>
  </si>
  <si>
    <t>6-5 (ВВ в ЯКУ-1)</t>
  </si>
  <si>
    <t>6-1 (ВВ в ЯКУ-1)</t>
  </si>
  <si>
    <t>6-5,8 (ВВ в ЯКУ-1)</t>
  </si>
  <si>
    <t>6-19 (ВВ в ЯКУ-1)</t>
  </si>
  <si>
    <t>Насос 12У6 Р=1000 кВт; ЯКНО-6ЭТ8-100 кВА</t>
  </si>
  <si>
    <t>ЭКГ-5А №10447;  ДЩК</t>
  </si>
  <si>
    <t>Водоотлив "Центральный"</t>
  </si>
  <si>
    <t>ЭШ-13/50 №40</t>
  </si>
  <si>
    <t>ЭШ-13/50 №30</t>
  </si>
  <si>
    <t>ОПЭ-1</t>
  </si>
  <si>
    <t>7.217</t>
  </si>
  <si>
    <t>7.218</t>
  </si>
  <si>
    <t>7.219</t>
  </si>
  <si>
    <t>7.220</t>
  </si>
  <si>
    <t>7.221</t>
  </si>
  <si>
    <t>7.222</t>
  </si>
  <si>
    <t>ПС 110 кВ Ново-Бачатская №18</t>
  </si>
  <si>
    <t>ПС 35 кВ Промузловая №10</t>
  </si>
  <si>
    <t>ПС 35 кВ Бачатская №8</t>
  </si>
  <si>
    <t>ПС 35 кВ Тяговая №19</t>
  </si>
  <si>
    <t>ВЛ 6-18-21/29</t>
  </si>
  <si>
    <t>ВЛ 6-10-11 ЯКНО  №7385</t>
  </si>
  <si>
    <t>ВЛ 6-8-14</t>
  </si>
  <si>
    <t>ВЛ 6-18-23/31</t>
  </si>
  <si>
    <t>ВЛ 6-18-25</t>
  </si>
  <si>
    <t>ВЛ 10-19-23</t>
  </si>
  <si>
    <t>ВЛ 10-19-20</t>
  </si>
  <si>
    <t>Насосная 1-2</t>
  </si>
  <si>
    <t>Экскаватор ЭШ 10/70 №175</t>
  </si>
  <si>
    <t>ПС 110 кВ №36 Владимировская</t>
  </si>
  <si>
    <t>КРУПЭ-2-6 №М50 от ф 6-36-19</t>
  </si>
  <si>
    <t>Экскаватор ЭШ 10/50 №57</t>
  </si>
  <si>
    <t>ПС 6 кВ КФП (от ПС 110 кВ №30 Кедровская)</t>
  </si>
  <si>
    <t>ЯКНО-6У1В-ЭВ4 №В23 от ф 6-КФП-13</t>
  </si>
  <si>
    <t>ПС 110 кВ №30 Кедровская</t>
  </si>
  <si>
    <t>ЯКУ-1 №313 от  ф6-30-12</t>
  </si>
  <si>
    <t>Экскаватор ЭКГ-6,3У №80</t>
  </si>
  <si>
    <t>ЯКУ-1№86 от ф6-В-20</t>
  </si>
  <si>
    <t>Экскаватор ЭКГ-8У №4</t>
  </si>
  <si>
    <t>ЯКУ-1№338 от ф6-В-21</t>
  </si>
  <si>
    <t>Экскаватор ЭКГ-10 №10</t>
  </si>
  <si>
    <t>ЯКНО-6У1В-ЭВ4 №Д39 от ф 6-36-19</t>
  </si>
  <si>
    <t>Экскаватор ЭКГ-10 №203</t>
  </si>
  <si>
    <t>ЯКНО-6У1В-ЭВ4 №Д38 от ф 6-КФП-13</t>
  </si>
  <si>
    <t>Экскаватор ЭКГ-8У №2</t>
  </si>
  <si>
    <t>ЯКУ-1 №229 от ф6-36-19</t>
  </si>
  <si>
    <t>Экскаватор ЭКГ-8У №100</t>
  </si>
  <si>
    <t>ЯКУ-1 №85 от ф6-30-33</t>
  </si>
  <si>
    <t>7.223</t>
  </si>
  <si>
    <t>7.224</t>
  </si>
  <si>
    <t>7.225</t>
  </si>
  <si>
    <t>7.226</t>
  </si>
  <si>
    <t>7.227</t>
  </si>
  <si>
    <t>7.228</t>
  </si>
  <si>
    <t>7.229</t>
  </si>
  <si>
    <t>7.230</t>
  </si>
  <si>
    <t>7.231</t>
  </si>
  <si>
    <t>2 АВ 0,4кВ  "зд.4"</t>
  </si>
  <si>
    <t>ППВВ зд.4</t>
  </si>
  <si>
    <t>АВ 0,4кВ "зд.105" , АВ 0,4кВ "зд.103/112"</t>
  </si>
  <si>
    <t>ППВВ:зд.100, склад селитры</t>
  </si>
  <si>
    <t>АВ 0,4кВ "зд.12", "зд.71"</t>
  </si>
  <si>
    <t>ЦПУ (зд.12, 71)</t>
  </si>
  <si>
    <t>РУ ТП-2 яч.№26, РУ ТП-14, РУ ТП-11 ПС 35 кВ Знамя</t>
  </si>
  <si>
    <t>АВ 0,4 кВ "зд.42"</t>
  </si>
  <si>
    <t>УОГП6 б/скл+ зд.42, зд.205Д (ЦЗЛ), штрек</t>
  </si>
  <si>
    <t>АВ 0,4 кВ "освещение стелы"</t>
  </si>
  <si>
    <t>ООО "Кузбасспромсвязь монтаж"</t>
  </si>
  <si>
    <t>АВ 0,4кВ " 1 котел"</t>
  </si>
  <si>
    <t>Котельная (1 котел)</t>
  </si>
  <si>
    <t>ТП-3,4,9  Ф 10,21 ПС 35 кВ Знамя</t>
  </si>
  <si>
    <t>АВ 0,4 кВ "население"</t>
  </si>
  <si>
    <t>Население  и все субабоненты</t>
  </si>
  <si>
    <t>3.39</t>
  </si>
  <si>
    <t>3.40</t>
  </si>
  <si>
    <t>3.41</t>
  </si>
  <si>
    <t>РУ ТП-1 (яч.3,20) ПС 35 кВ Знамя</t>
  </si>
  <si>
    <t>РУ ТП-5 ( яч.4,18) ПС 35 кВ Знамя</t>
  </si>
  <si>
    <t>РУ ТП-5 ПС 35 кВ Знамя</t>
  </si>
  <si>
    <t>РУ ТП-8 ПС 35 кВ Знамя</t>
  </si>
  <si>
    <t>ЦРП  яч. №1 ПС 35 кВ Знамя</t>
  </si>
  <si>
    <t>ОАО "Знамя"</t>
  </si>
  <si>
    <t>ПС 110 кВ Юбилейная</t>
  </si>
  <si>
    <t xml:space="preserve">участок№1,№2,Ленты пл30,пл.29, пл.26, Оф "Антоновская" </t>
  </si>
  <si>
    <t>ОАО "ш. Полосухинская"</t>
  </si>
  <si>
    <t>ООО "ЭнергоПаритет"</t>
  </si>
  <si>
    <t>ПС 110 кВ Карагайлинская Новая</t>
  </si>
  <si>
    <t>Т-1-110</t>
  </si>
  <si>
    <t>ООО "Шахтоуправление Карагайлинское"</t>
  </si>
  <si>
    <t>ПС 110кВ Троицкая</t>
  </si>
  <si>
    <t>ЯНПЗ филиал ЗАО "НефтеХимСервис"</t>
  </si>
  <si>
    <t>10кВ Ф-10-2-РП</t>
  </si>
  <si>
    <t>ПС 35 кВ Спутник</t>
  </si>
  <si>
    <t>6-3,6-24, 6-17</t>
  </si>
  <si>
    <t>ОАО "ш.Заречная"</t>
  </si>
  <si>
    <t>ПС 110 кВ Заречная</t>
  </si>
  <si>
    <t>6-3, 6-16</t>
  </si>
  <si>
    <t>ПС 110 кВ Заречная-Новая</t>
  </si>
  <si>
    <t>6-4-2, 6-4-4, 6-3-2, 6-3-4</t>
  </si>
  <si>
    <t xml:space="preserve">ПС 35 кВ №2 ш.Октябрьская </t>
  </si>
  <si>
    <t>6-5-ТК, 6-12-ТК, 6-7-НС, 6-31-В, 6-8-НС</t>
  </si>
  <si>
    <t>ш/у "Октябрьский"</t>
  </si>
  <si>
    <t>ПС 110 кВ Алексиевская</t>
  </si>
  <si>
    <t>6-4-2, 6-3-3</t>
  </si>
  <si>
    <t>ОАО "ш. "Алексиевская"</t>
  </si>
  <si>
    <t>ПС 110 кВ КеНоТЭК</t>
  </si>
  <si>
    <t>ПАО "КТК" филиал - разрез "Виноградовский"</t>
  </si>
  <si>
    <t>5.43</t>
  </si>
  <si>
    <t>5.44</t>
  </si>
  <si>
    <t>5.45</t>
  </si>
  <si>
    <t>5.46</t>
  </si>
  <si>
    <t>5.47</t>
  </si>
  <si>
    <t>5.48</t>
  </si>
  <si>
    <t>5.49</t>
  </si>
  <si>
    <t>5.50</t>
  </si>
  <si>
    <t>ПС 35 кВ Сантехлит</t>
  </si>
  <si>
    <t>ОАО "Завод Универсал"</t>
  </si>
  <si>
    <t xml:space="preserve"> ПС 110 кВ Опорная-19</t>
  </si>
  <si>
    <t>ф.1-13</t>
  </si>
  <si>
    <t>ЗАО "АВА плюс два", ГУ МЧС России, ИП Цинкер О.Э., Переверзев А.А., ООО "Запсибремонт", ООО "Ресурсы",  ИП Сахаров А.В., ООО "СК Металлстройсервис", Щигарев Я.И.,  ООО "Клязьма-Инвест", ООО "Изотэк", ООО "НСУМ-НК", ООО "Аква-Сервис", ИП Волобуева Е.А., Приймак Е.В., ОАО «Новокузнецкметаллургмонтаж», ООО "ЭлКо", ООО «ПМП «Электросфера», Захрямин В.А., ООО «НК-Стройавтосиб»</t>
  </si>
  <si>
    <t>ф.2-8</t>
  </si>
  <si>
    <t>ИП Рубцов Л.Л., ООО "Кузбасская ярмарка", ООО "КузнецкЛазСервис", Канашевский В.И., ООО "Сибстальгарант", ООО "Реалти", ООО "ТК Трансуголь", ООО "Тринити", ООО "Электромонтаж-4", ООО "Континент Инвест", Воронов Е.Е., ООО "Металлургстрой", ООО "Дробильные машины", ООО "ЭнергоСеть"</t>
  </si>
  <si>
    <t>1.52</t>
  </si>
  <si>
    <t>1.53</t>
  </si>
  <si>
    <t>1.54</t>
  </si>
  <si>
    <t>1.55</t>
  </si>
  <si>
    <t>1.56</t>
  </si>
  <si>
    <t>АО "СибПСК"</t>
  </si>
  <si>
    <t>авт. 0,4кВ в РУ-0,4кВ ТП 6кВ (дегазация, водопон. комплекс по ф.6-16-з)</t>
  </si>
  <si>
    <t>ООО "ММК-Уголь" (шахта "Чертинская-Коксовая")</t>
  </si>
  <si>
    <t xml:space="preserve">МТП-3 6/0,4кВ </t>
  </si>
  <si>
    <t xml:space="preserve"> ООО «Сибстрой», ООО «БМС», ИП Симонян Н.К., ИП Леонтьев И.В., Макушев В.П.</t>
  </si>
  <si>
    <t xml:space="preserve">авт.0,4кВ № 1, 2, 4, 5, 6, 8, 9, 10 в РУ-0,4кВ РП-6 </t>
  </si>
  <si>
    <t>ОАО "Вымпел-Коммуникации" Барнаульский филиал, Филиал МТС в КО, ИП Салахов Р.С., ИП Дицель П.И., Гурова С.А., МБУ "СЗ ЖКХ", Кислицын И.В., Иванов Е.А.</t>
  </si>
  <si>
    <t>ТП 6 кВ (дегазация, водопон. комплекс по ф.6-16-з ПС 110 кВ Ново-Чертинская</t>
  </si>
  <si>
    <t>ПС 6 кВ № 21 от ф.6-22, 6-25, 6-11, 6-12 ПС 110 кВ Ново-Чертинская</t>
  </si>
  <si>
    <t>ПС 6 кВ № 21 ф.6-2, 6-15, 6-45, 6-12, 6-21, 6-22, 6-23, 6-18, 6-42</t>
  </si>
  <si>
    <t>МТП-3 6/0,4 кВ  по ф.6-12 ПС 110 кВ Ново-Чертинская</t>
  </si>
  <si>
    <t>РП-6 6 кВ через ПС 6 кВ № 21, ф.6-27-21, 6-12-21 от ф.6-22, 6-25, 6-11, 6-12 ПС 110 кВ Ново-Чертинская</t>
  </si>
  <si>
    <t>3.42</t>
  </si>
  <si>
    <t>3.43</t>
  </si>
  <si>
    <t>3.44</t>
  </si>
  <si>
    <t xml:space="preserve">2 с. ПС 35 кВ Бабанаковская </t>
  </si>
  <si>
    <t>6-11-1</t>
  </si>
  <si>
    <t>ИП Прозоров Н.И., МАУ "Служба заказчика" г.Белово, ООО "Миражи", Петросян Т.Г., ООО "Заря и К", ИП Менделевич В.М., ИП Симонян Г.С., ИП Садраддинов Г.С., Бугаев И.С.</t>
  </si>
  <si>
    <t>ТП 6кВ "База ККУ"</t>
  </si>
  <si>
    <t>ОАО "КузбассЭлектро"</t>
  </si>
  <si>
    <t>МТП-7 6/0,4кВ</t>
  </si>
  <si>
    <t>ООО «Железобетон»</t>
  </si>
  <si>
    <t>МТП-64 6/0,4кВ</t>
  </si>
  <si>
    <t>ИП Реммер В.А., ООО «ТФ «Классик», ИП Афанасьева Р.Х.</t>
  </si>
  <si>
    <t>МТП-65 6/0,4кВ</t>
  </si>
  <si>
    <t>Население ул.6-й Телеут</t>
  </si>
  <si>
    <t>ТП-БЭУ 6/0,4кВ</t>
  </si>
  <si>
    <t>ИП Губарева О.М., ПО Беловская межрайбаза,  МАУ "СЗ ЖКХ", ОАО "БЭУ"</t>
  </si>
  <si>
    <t>3.45</t>
  </si>
  <si>
    <t>3.46</t>
  </si>
  <si>
    <t>3.47</t>
  </si>
  <si>
    <t>3.48</t>
  </si>
  <si>
    <t>3.49</t>
  </si>
  <si>
    <t>3.50</t>
  </si>
  <si>
    <t xml:space="preserve">ТП 6 кВ "База ККУ" по ф.6-9-О 2с. ПС 35 кВ Беловская ЦОФ </t>
  </si>
  <si>
    <t>МТП-7 6/0,4 кВ поф.6-21-В 2с. ПС 35 кВ Беловская ЦОФ</t>
  </si>
  <si>
    <t>МТП-64 6/0,4 кВ поф.6-21-В 2с. ПС 35 кВ Беловская ЦОФ</t>
  </si>
  <si>
    <t>МТП-65 6/0,4 кВ поф.6-21-В 2с. ПС 35 кВ Беловская ЦОФ</t>
  </si>
  <si>
    <t>ТП-БЭУ 6/0,4 кВ поф.6-21-В 2с. ПС 35 кВ Беловская ЦОФ</t>
  </si>
  <si>
    <t xml:space="preserve">КТПН-65 </t>
  </si>
  <si>
    <t>ООО "Теплоэнергетик", ООО "ММК-Уголь"</t>
  </si>
  <si>
    <t>ООО "РМЗ "Сталькомплект", Филиал МТС в КО, Кемеровский филиал ООО "Т2 Мобайл"</t>
  </si>
  <si>
    <t>ООО "Каспий", Население по ул. Полярная №1, Ковалёв П.Н.</t>
  </si>
  <si>
    <t>ЯКНО-10кВ по ф.10-16-П</t>
  </si>
  <si>
    <t xml:space="preserve">Люлькин А.В., ИП Черненко Д.В., ООО "Теплоэнегетик", МАУ "ОЦ "Молодёжный", ООО "СТ Строй", Поляков А.Н., Сычев В.В., ООО "Беловопромжелдортранс", ООО "Санаторий Беломорье", ФГУП "Почта России", Полысаевский ф-л ОАО "Автодор", ООО "Сибирь", Киндлиб А.Ю., Каймаков М.А., ООО "ММК-Уголь", ООО "Теплоснабжение", ООО "Ателье ЛУЧ", ИП Банников А.Н., Брындин М.И., Жиделев В.В., ОАО "Ростелеком", Зарипов А.М., ИП Бауэр О.В., Рейц В.А., ПАО "Ростелеком", ОАО "БЭУ", ООО "ГлавЭнергоСбыт", ООО "Кузбассэлектро" </t>
  </si>
  <si>
    <t>КТПН-65 через РП-4 6 кВ по ф.6-25-1 ПС 35 кВ Бабанаковская</t>
  </si>
  <si>
    <t>ПС №26 от ф.10-5, 10-27 ПС 110 кВ Промузел</t>
  </si>
  <si>
    <t xml:space="preserve">КТП-64 10/0,4кВ,ф.10-5-26 ПС №26 от ф.10-5, 10-27 ПС 110 кВ Промузел </t>
  </si>
  <si>
    <t xml:space="preserve">авт.0,4 кВ КТП-64 10/0,4кВ по ф.10-5-26 ПС №26    </t>
  </si>
  <si>
    <t>ПС № 26 ф.10-6-26,</t>
  </si>
  <si>
    <t>ПС 110 кВ Яшкинская, ф.6-9-К</t>
  </si>
  <si>
    <t>КТП-1, КТП-5</t>
  </si>
  <si>
    <t>ООО "КДВ Яшкино""</t>
  </si>
  <si>
    <t>ООО "Кузбасский скарабей"</t>
  </si>
  <si>
    <t>ТП № 3 от ЗРУ-6кВ ПС 110 кВ Толевая (ШР-6 ф.6-8 яч.3 руб.2, яч.1 гр.5; ф.6-9 яч.2 руб.2)
ТП № 2 от ЗРУ-6кВ ПС 110 кВ Толевая (ШР-6 ф.6-11 яч.4, яч.3 руб.4, яч.1; ф.6-10 яч.3 руб.4, руб.2, яч.2)
ТП № 4 от ЗРУ-6кВ ПС 110 кВ Толевая (ШР-6 ф.6-1, яч.2, руб.1)</t>
  </si>
  <si>
    <t>6.15</t>
  </si>
  <si>
    <t>ПС 110 кВ Толевая</t>
  </si>
  <si>
    <t>ПС 110 кВ Южная</t>
  </si>
  <si>
    <t>РП-10кВ яч.4, яч. 24</t>
  </si>
  <si>
    <t>ООО "Аграрная группа - Кемеровский мясокомбинат"</t>
  </si>
  <si>
    <t>ПС 35 кВ Анжерская</t>
  </si>
  <si>
    <t>ф.6-20, ф.6-24</t>
  </si>
  <si>
    <t>ООО "ГОФ Анжерская"</t>
  </si>
  <si>
    <t>авт.0,4кВ ТП-9 10/0,4кВ</t>
  </si>
  <si>
    <t>ООО "Плаза", ООО "Катридж сервис", Потапов В.Л.</t>
  </si>
  <si>
    <t>ПС 110 кВ Заводская, ф.10-26-КШТ, ф.10-57-КШТ</t>
  </si>
  <si>
    <t>авт.0,4кВ ТП-14 10/0,4кВ</t>
  </si>
  <si>
    <t>ГСК "Текстильщик", ООО "Орхидея", Рахмедзянов А.В., ИП Луцкая О.С., ООО "Картофельный папа", ООО "Сербика"</t>
  </si>
  <si>
    <t>авт.0,4кВ ТП-13 10/0,4кВ</t>
  </si>
  <si>
    <t>Тушина Е.И., ООО "Сербика", Бакушев С.А., ИП Зайцев Н.И., Осипчук Е.А., ИП Луцкая О.С., ООО ХК "Вектор", ООО "Трак Мастер", ООО "Восток-Авто", Путилкин В.А.</t>
  </si>
  <si>
    <t>ПС 35 кВ Осиновкая</t>
  </si>
  <si>
    <t>КРУН-10кВ по ф.10-1-Ж</t>
  </si>
  <si>
    <t>Писаненко В.В., Сапожкова Т.А., Струков В.Ю., Кузнецова Т.Ю., МБУЗ "ККД"., Иванов А.В., Юсифов Р.Г., КСНТ "Лесная сказка",ООО "Нацилональная башенная компания", Крушинский К.Н., Докучаева Г.Г., СТ "Мичуринец-80", СНТ "Связист", СНТ "Нагорный-Сосновый", СНТ "Журавли", СНТ "Нагорное-Верхнее-1", СНТ "Квант-84", СНТ "Горняк", СНТ "Агрохимия", население</t>
  </si>
  <si>
    <t>авт.0,4кВ в РУ-0,4кВ ТП-15  6/0,4кВ</t>
  </si>
  <si>
    <t>ООО "ЗЖБИ"</t>
  </si>
  <si>
    <t>авт.0,4кВ в РУ-6кВ</t>
  </si>
  <si>
    <t>ООО "АРСО", ООО "НПО Консалт"</t>
  </si>
  <si>
    <t>авт.0,4кВ в РУ-0,4кВ</t>
  </si>
  <si>
    <t>ЗАО "Сибэлектросервис"</t>
  </si>
  <si>
    <t>КТПН-2 6/0,4кВ</t>
  </si>
  <si>
    <t xml:space="preserve"> ООО "ЕвразМеталлСибирь"</t>
  </si>
  <si>
    <t>ООО "ПСК Бетон", ООО "СК "СДС"</t>
  </si>
  <si>
    <t>ТП-102 6/0,4кВ</t>
  </si>
  <si>
    <t>ООО "Угольная компания "Северный Кузбасс"</t>
  </si>
  <si>
    <t>ТП-94 6/0,4кВ</t>
  </si>
  <si>
    <t>ООО "СнабСибПром", ИП Пинигин Н.Н., ООО "ЛК "Сибирь", Гусаров И.Ф.</t>
  </si>
  <si>
    <t>ТП-98 6/0,4кВ</t>
  </si>
  <si>
    <t xml:space="preserve">ООО "Сибирский лес", ООО "Форум", ООО "Сибирь Плюс", ООО "ЛК Сибирь", Демко П.Т., КузГТУ </t>
  </si>
  <si>
    <t>6,3-14, 6,3-15, 6,3-25, 6,3-27, 6,3-29, 6,339, 6,3-41</t>
  </si>
  <si>
    <t>ООО "ОЭУ Блок № 3 ш.Анжерская-Южная"</t>
  </si>
  <si>
    <t>7.232</t>
  </si>
  <si>
    <t>7.233</t>
  </si>
  <si>
    <t>7.234</t>
  </si>
  <si>
    <t>7.235</t>
  </si>
  <si>
    <t>7.236</t>
  </si>
  <si>
    <t>7.237</t>
  </si>
  <si>
    <t>7.238</t>
  </si>
  <si>
    <t>7.239</t>
  </si>
  <si>
    <t>7.240</t>
  </si>
  <si>
    <t>7.241</t>
  </si>
  <si>
    <t>7.242</t>
  </si>
  <si>
    <t>7.243</t>
  </si>
  <si>
    <t>7.244</t>
  </si>
  <si>
    <t>7.245</t>
  </si>
  <si>
    <t>7.246</t>
  </si>
  <si>
    <t>7.247</t>
  </si>
  <si>
    <t>7.248</t>
  </si>
  <si>
    <t>ТП-15 по ф.6-29-ЖБИ ПС 35 кВ Центральная</t>
  </si>
  <si>
    <t>ТП 6 кВ № 19  ф. 6-29-ЖБИ ПС 35 кВ Центральная</t>
  </si>
  <si>
    <t>ТП 6 кВ № 20 ф.6-29-ЖБИ ПС 3 5кВ Центральная</t>
  </si>
  <si>
    <t>КТПН-2 по ф.6-26-ТК ПС 35 кВ Центральная</t>
  </si>
  <si>
    <t>КТПН 6 кВ ТП № 109 ф. 6-26-ТК ПС 35 кВ Центральная</t>
  </si>
  <si>
    <t>ТП-102 по ф.6-26-ТК ПС 35 кВ Центральная</t>
  </si>
  <si>
    <t>ТП-94 по ф.6-26-ТК ПС 35 кВ Центральная</t>
  </si>
  <si>
    <t>ТП-98 по ф.6-26-ТК ПС 35 кВ Центральная</t>
  </si>
  <si>
    <t>ПС 110 кВ Таёжная</t>
  </si>
  <si>
    <t>АО "Разрез Томусинский"</t>
  </si>
  <si>
    <t>ПС 110 кВ Ленинск-Кузнецк Тяговая</t>
  </si>
  <si>
    <t>ОАО "ЗСЖД" - филиал ОАО "РЖД". Собственное потребление, электротяга</t>
  </si>
  <si>
    <t>ОАО "ЗСЖД" - филиал ОАО "РЖД"</t>
  </si>
  <si>
    <t>5.51</t>
  </si>
  <si>
    <t>5.52</t>
  </si>
  <si>
    <t>5.53</t>
  </si>
  <si>
    <t>5.54</t>
  </si>
  <si>
    <t>5.55</t>
  </si>
  <si>
    <t>5.56</t>
  </si>
  <si>
    <t>5.57</t>
  </si>
  <si>
    <t>5.58</t>
  </si>
  <si>
    <t>5.59</t>
  </si>
  <si>
    <t>ПС 110 кВ Юрга-2</t>
  </si>
  <si>
    <t>ОАО "ЗСЖД" - филиал ОАО "РЖД". Собственное потребление</t>
  </si>
  <si>
    <t>ПС 110 кВ Разъезд 31 км</t>
  </si>
  <si>
    <t>ПС 110 кВ Разъезд 54 км</t>
  </si>
  <si>
    <t>ПС 110 кВ Разъезд 79 км</t>
  </si>
  <si>
    <t>ПС 110 кВ Топки тяговая</t>
  </si>
  <si>
    <t>ПС 110 кВ Нацмен</t>
  </si>
  <si>
    <t>ПС 110 кВ Разъезд 157 км</t>
  </si>
  <si>
    <t>ПС 110 кВ Раскатиха</t>
  </si>
  <si>
    <t xml:space="preserve">ПС 110 кВ Буреничево </t>
  </si>
  <si>
    <t>ПС 35 кВ Предкомбинат</t>
  </si>
  <si>
    <t>ПС 110 кВ Шахтер</t>
  </si>
  <si>
    <t>ПС 110 кВ Кайгур</t>
  </si>
  <si>
    <t>ПС 110 кВ Челы</t>
  </si>
  <si>
    <t>7.249</t>
  </si>
  <si>
    <t>7.250</t>
  </si>
  <si>
    <t>7.251</t>
  </si>
  <si>
    <t>7.252</t>
  </si>
  <si>
    <t>7.253</t>
  </si>
  <si>
    <t>7.254</t>
  </si>
  <si>
    <t>7.255</t>
  </si>
  <si>
    <t>7.256</t>
  </si>
  <si>
    <t>7.257</t>
  </si>
  <si>
    <t>7.258</t>
  </si>
  <si>
    <t>7.259</t>
  </si>
  <si>
    <t>7.260</t>
  </si>
  <si>
    <t>ПС 110 кВ Ерунаково тяговая</t>
  </si>
  <si>
    <t>ОАО "ЗСЖД" - филиал ОАО "РЖД". Собственные потребители, электротяга</t>
  </si>
  <si>
    <t>ПС 110 кВ Полосухино тяговая</t>
  </si>
  <si>
    <t>ПС 110 кВ Карлык тяговая</t>
  </si>
  <si>
    <t>ПС 110 кВ Междуреченск тяговая</t>
  </si>
  <si>
    <t>ПС 35 кВ Мыски тяговая</t>
  </si>
  <si>
    <t>2.30</t>
  </si>
  <si>
    <t>ПС 35 кВ Ускат</t>
  </si>
  <si>
    <t>ПС 35 кВ Углерод</t>
  </si>
  <si>
    <t>ПС 35 кВ Терентьевская тяговая</t>
  </si>
  <si>
    <t>3.51</t>
  </si>
  <si>
    <t>3.52</t>
  </si>
  <si>
    <t>3.53</t>
  </si>
  <si>
    <t>3.54</t>
  </si>
  <si>
    <t>3.55</t>
  </si>
  <si>
    <t>ПС 35 кВ Спиченково тяговая</t>
  </si>
  <si>
    <t>6-23-Б</t>
  </si>
  <si>
    <t>ДСК-Кама, Котельная-38, ИП-Журавленко, ООО-дол, ООО-Кондитер, МКД-5 домов-240кв, 2022-частного сектора</t>
  </si>
  <si>
    <t>Ф-6-9-НГ</t>
  </si>
  <si>
    <t>10 домов ком. сектора, магазин, детский дом, стоматология, дет. сад №12</t>
  </si>
  <si>
    <t>Ф-6-10-НГ</t>
  </si>
  <si>
    <t>ТП-687 :130 домов ч/сектора</t>
  </si>
  <si>
    <t>ф.6-8-тц</t>
  </si>
  <si>
    <t>Дома ч/сектора 300 шт</t>
  </si>
  <si>
    <t>19-8-Г</t>
  </si>
  <si>
    <t>2 школы, муз/школа, гимназия, 2 д/сада, 11 юр/лиц, 1544-коммунальных квартир</t>
  </si>
  <si>
    <t>19-20-Г</t>
  </si>
  <si>
    <t>Храм, Кора, 5 юр/лиц, 717-коммунальных квартир</t>
  </si>
  <si>
    <t>6-9-П</t>
  </si>
  <si>
    <t xml:space="preserve">Пекарня, маг. "Магнит", Кот. №37, Кафе, АЗС, ДРСУ, МКД-8 домов 364 кв., 186 частного сектора. </t>
  </si>
  <si>
    <t>6-23-Г</t>
  </si>
  <si>
    <t>Кот-18, 35, ГТХ, баня, Сауна, 17-магазинов,  МКД-37 домов-2076кв.</t>
  </si>
  <si>
    <t>6-7-К</t>
  </si>
  <si>
    <t>кооп. Гаражи, базы, население</t>
  </si>
  <si>
    <t>6-9-Г</t>
  </si>
  <si>
    <t xml:space="preserve">Роддом, 3 дет сада, музыкальная школа, отделение полиции, пожарная часть, ТЦ "Кора", ГУ-6А, котельная, 58 юр лиц, 712 ч/сектор, 1739 комм кв. </t>
  </si>
  <si>
    <t>13-23-Г</t>
  </si>
  <si>
    <t>Метеостанция, магазин, базовая станция "Мегафон", 586 частного сектора.</t>
  </si>
  <si>
    <t>6-36-Г</t>
  </si>
  <si>
    <t>ПО Водоканал, УКХ, Рынок, ИП-Бакарев, Стеклоцентр, ТЦ-Микс, маг. Ярче,, маг. Акварель, маг. Премьер, Киселевскуголь, Коледж, Кафе, Кот-10, ЦТП №12,  МКД-26 домов-980кв.</t>
  </si>
  <si>
    <t>24-7-Г</t>
  </si>
  <si>
    <t>Котельная, школа, д/сад, сад-ясли, УПК, 3 юр/лица, 161-коммунальная квартира, 2685-домов ч/с</t>
  </si>
  <si>
    <t>ф.1-13-г</t>
  </si>
  <si>
    <t>Дома ч/с-700, д/сад-2, школы-3</t>
  </si>
  <si>
    <t>3.56</t>
  </si>
  <si>
    <t>3.57</t>
  </si>
  <si>
    <t>3.58</t>
  </si>
  <si>
    <t>3.59</t>
  </si>
  <si>
    <t>3.60</t>
  </si>
  <si>
    <t>3.61</t>
  </si>
  <si>
    <t>3.62</t>
  </si>
  <si>
    <t>3.63</t>
  </si>
  <si>
    <t>3.64</t>
  </si>
  <si>
    <t>3.65</t>
  </si>
  <si>
    <t>ООО «Кузбасская энергосетевая компания"</t>
  </si>
  <si>
    <t>Ф. 6-11-П</t>
  </si>
  <si>
    <t>Школа, пекарня, поселковая администрация, пилорама, Юр. Лиц всего 7, 112 ч/сектор</t>
  </si>
  <si>
    <t>Ф. ТБ - 35</t>
  </si>
  <si>
    <t>Администрация Берикульского сельского поселения, МОУ Старо-Берикульская ООШ, " ИП "Сотников А.Н.", ООО «ТЭК», 85 абонентов частного сектора</t>
  </si>
  <si>
    <t>Ф-10-10Л</t>
  </si>
  <si>
    <t>ООО "Горводоканал", ООО "Теплосервис", Упр. по имущ. и жизнеобеспечению (уличное освещение), 10 юр/лиц, 1140 ч/сектора.</t>
  </si>
  <si>
    <t>Ф-10-2Л-РП-2</t>
  </si>
  <si>
    <t>ЗАО "АМК-фарма",ООО "Теплосервис", Упр. по имущ. и жизнеобеспечению (уличное освещение), 47 юр/лиц, ООО «Горводоканал»</t>
  </si>
  <si>
    <t>Ф-10-16Л</t>
  </si>
  <si>
    <t>Упр. по имущ. и жизнеобеспечению (уличное освещение), ОАО "Газпромнефть - Новосибирск", ООО "Кузбасс Капитал Инвест", ООО "Теплосервис", ОА "Енисейавтодор", ОАО "Ростелеком",  ОАО "Кузбассэнерго"- РСК", 9 юр/лиц, 359 ж/домов</t>
  </si>
  <si>
    <t>Ф-10-7-Л</t>
  </si>
  <si>
    <t>ООО "Горводоканал", ОАО Кузбасстопливосбыт, ООО "Сибирские металлы", ОАО Мариинскмежрайгаз, ФГКУ Комбинат "Алтай" Росрезерва, ООО "Мариинск Тревл", ООО Викас, ООО "Аником", МРЦ АО "Савтос", ООО "Теплосервис", ФКУ ЛИУ-33 ГУФСИН России по Кемеровской области,ООО "Компания Центр", 11 юр/лиц, 1087 ж/д населения</t>
  </si>
  <si>
    <t>Ф-10-1-П</t>
  </si>
  <si>
    <t>ООО "Горводоканал", ФКУЗ  "МСЧ МВД России по Кемеровской области", Упр. по имущ. и жизнеобеспечению (уличное освещение), ФКУ СИЗО-3 ГУФСИН России по Кемеровской области, ООО "А-Энерго" , ФКУ ИК-1  ГУФСИН России по КО, ОАО Мариинский ЛВЗ, ООО "Перспектива", МУП "ЕЦЖКУ" - 31 МКД, 15 юр.лиц</t>
  </si>
  <si>
    <t>Ф.10-6-Т</t>
  </si>
  <si>
    <t>Управление культуры Администрации Тисульского,ФГУ "Россельхозцентр", МУК "Центр искусств Тисульского района", ПО "Тисуль", ООО "ГАЛС", "ИП "Тарасова Т.Л", МОУ Тисульская СОШ №1(корпус №2), всего Юр лиц 19, 725 абонентов ч/сектора, 2 многоквартирных дома.</t>
  </si>
  <si>
    <t>Ф.10-18-Ц</t>
  </si>
  <si>
    <t>Администрация Тисульского района, ИП "Бабин В.Я.", ОАО "Тисульавтодор", ООО "ГАЛС", ИП "Голодных А.И.", Прокуратура Кемеровской области, ПО "Тисуль", , ИП "Тарасов С.М. Глава КФХ", ГУ "22 отряд Федеральной противопожарной служб., ООО «Ресурс-Гарант», ООО «ТЭК», 210 абонентов частного сектора</t>
  </si>
  <si>
    <t>Ф-10-12-мк</t>
  </si>
  <si>
    <t>ОАО "Кузбассконсервмолоко"</t>
  </si>
  <si>
    <t>Ф-10-6-О</t>
  </si>
  <si>
    <t>МУП Сервис коммунальных систем ДООСАФ уличное освешение ,3Абонента,</t>
  </si>
  <si>
    <t>Ф-10-10-В</t>
  </si>
  <si>
    <t>МУП Сервис коммунальных систем ДЮСШ Приют , 106 Абонента,</t>
  </si>
  <si>
    <t>Ф-10-18-СХ</t>
  </si>
  <si>
    <t xml:space="preserve"> Уличное освешение, 155 Абонента,</t>
  </si>
  <si>
    <t>Ф-10-14-К</t>
  </si>
  <si>
    <t>ИП Нейкшина Лидия  Петровна,ИП Новикова Елена Сергеевна,МБУЗ Тяжинская ЦРБ Кем. обл.,ОАО "Тяжинское ДРСУ",Управление Федеральной службы кадастра и картографии по Кемеровской области,Отдел МВД России по Тяжинскому району,ЗАО "Газпромнефть-Кузбасс",ОАО "ДЭП № 233",МУП "Теплокоммунэнерго",МБДОУ д/сад №5 "Светлячок",Администрация Тяжинского Муниципального района,Управление Пенсионного фонда РФ,  1657 абонента,</t>
  </si>
  <si>
    <t>Ф10-15РП</t>
  </si>
  <si>
    <t>ПО Антарес,   ИП Головачева,  ООО "СЧ Недвижимость", АО "Национальная башенная компания",  ИП Матюшинский,  ИП Гаак,  ИП Резник,  ИП Силкин, МУЗ "Яйская РБ" ОАО  ГазпромнефтьЦентр,  Школа №3, МБОУ Солнышко, МБОУ Чайка ООО "Яйская коммунальная компания",    Всего ЮЛ -23,    Население ч/с- 13 улиц</t>
  </si>
  <si>
    <t>ф. 10-6Т-ЦРП</t>
  </si>
  <si>
    <t>ООО "Горводоканал", МУП "ЕЦЖКУ" – 24 МКД, ООО "КЭнК",ООО "Мария - Ра", ОАО "Вымпел-Коммуникации", прочие 20 юр.лиц, 696  ж/д населения</t>
  </si>
  <si>
    <t>Ф3-10</t>
  </si>
  <si>
    <t>ОГПС- 2 отряд, ООО "Энергопромсервис", ООО "КЭнК", и.п. "Узбеков".</t>
  </si>
  <si>
    <t>Ф2-35.</t>
  </si>
  <si>
    <t>ООО Мастер, ПАО МТС,  ООО Яйская коммунальная компания, Школа №2, ОАО Мегафон, ИП Прозоров,  МДОУ "Ромашка"             Всего ЮЛ- 13,   Население ч/с -18 ул., МКД-38 домов.</t>
  </si>
  <si>
    <t>Ф-10-1Иж1</t>
  </si>
  <si>
    <t xml:space="preserve">и.п «Веселин», ЗАО "Продсервис", ПО "Ижморское", СПК "Едегаровых", ООО "Автолес", Казначейство, РДК, Сбербанк, Частный сектор, ООО "Вэйда". </t>
  </si>
  <si>
    <t>Ф-10-7-М</t>
  </si>
  <si>
    <t>ООО "Горводоканал", ООО "Водокомплекс", Упр. по имущ. и жизнеобеспечению (уличное освещение), ООО "Европа плюс Кузбасс", ООО "Благоустройство", 5 юр/лиц, 529 ж/д населения</t>
  </si>
  <si>
    <t>Ф-10-16-М</t>
  </si>
  <si>
    <t>ООО "Горводоканал", ОАО "Мобильные Телесистемы", ИП Маскаленко - глава КФХ, МБУЗ "ЦГБ"  Мариинского муниципального района , Упр. по имущ. и жизнеобеспечению (уличное освещение), ООО "А-Энерго", прочие 4 юр/лица, 157 ч/сектора</t>
  </si>
  <si>
    <t>Ф-10-15-М</t>
  </si>
  <si>
    <t>ООО "Горводоканал", ООО "А-Энерго", ООО "Калининское ЖКХ", ООО "Перекресток Ойл", Общество с ограниченной ответственностью "Алио", ООО "Система Чибис", ООО Викас, ООО Аура-Фарм, ОАО "Ростелеком", ООО "Инвест  Трейд", ОАО "Оборонэнергосбыт", 33 юр/лиц</t>
  </si>
  <si>
    <t>Ф-10-6-Б</t>
  </si>
  <si>
    <t xml:space="preserve"> ИП Купцов В.И., ИП Якунина О.Н., ИП Пудов М.С.ИП Мотовилов, ИП Харчев Ю.А.,ИП Уйманов ,МБОУ  Итатская средняя общеобр. Школа,ОАО "ДЭП № 233",МБДОУ д/сад №4 "Дюймовочка",МБДОУ д/сад №4 "Дюймовочка",  886 абонент  ,ООО "Итатская ПМК",Приход церкви Святителя Николая п. Итатский,</t>
  </si>
  <si>
    <t>Ф-10-5-Х</t>
  </si>
  <si>
    <t>433 ж/д ч/сектора    Очистные    "Трактир"     Шиномонтаж     ДРСУ            "Кузбассконсерв-молоко"</t>
  </si>
  <si>
    <t>Ф-10-13-М</t>
  </si>
  <si>
    <t>МОУ ДОД «ДЮЦ»п.Итатский</t>
  </si>
  <si>
    <t>Ф-10-3-Н</t>
  </si>
  <si>
    <t>Детский сад Гусельки, Уличное освешение,41 абонент.</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</si>
  <si>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</si>
  <si>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</si>
  <si>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</si>
  <si>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</si>
  <si>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</si>
  <si>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</si>
  <si>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</si>
  <si>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</si>
  <si>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</si>
  <si>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</si>
  <si>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</si>
  <si>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</si>
  <si>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</si>
  <si>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</si>
  <si>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</si>
  <si>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</si>
  <si>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</si>
  <si>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</si>
  <si>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</si>
  <si>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</si>
  <si>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</si>
  <si>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</si>
  <si>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</si>
  <si>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</si>
  <si>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ф. 10-13-Г</t>
  </si>
  <si>
    <t>ОО УКиТС, ООО "Кузбасстопливосбыт", уличное освещение г.Гурьевска, ООО "Золотая гора", Детский сад №6, ОАО ГМЗ, КДЮСШ Гурьевского района, Лесхоз, ОАО Ростелеком, ООО УКиТС, ООО Лига, индивидуальные предприниматели и организации - 15</t>
  </si>
  <si>
    <t>ф. 10-9-Г</t>
  </si>
  <si>
    <t>ООО "Перекресток -ОЙЛ", Уличное освещение г.Гурьевска, ООО УК Дорожник, МУЗ ЦРБ, ДК п.Раздольный, Администрация Раздольного, школа раздольненская, Газпромнефть, ОАО Автодор, ООО СДРСУ, ООО Ресурс, ООО Юргаус, ОАО РЖД, индивидуальные предприниматели и организации - 18</t>
  </si>
  <si>
    <t>ф. 6-18-ГР</t>
  </si>
  <si>
    <t>ОАО Энергетическая компания (насосная), Население (817 потребителей), ИП Спесивцева Н.Н., ООО Торговый дом плюс, уличное освещение, ФЛ Бирст А.Э., ФЛ Люличкин С.В., ФЛ Перминова О.В., ИП Гарифуллина С,А.</t>
  </si>
  <si>
    <t>ф. 6-14-Ш</t>
  </si>
  <si>
    <t>МБОУ Школа № 32; ООО "Кузбасская Энергокомпания" (котельная № 32); МАУК Полысаевская ЦБС (филиал библиотеки № 3); ООО "Спектр К" (ул. Карбышева, д. 14), ИП Рябов М.В. (пилорама); ИП Яговкина О.В. (магазин "Продукты); ООО РЭУ Бытовик (общежитие пер. Давыдова, д. 28)</t>
  </si>
  <si>
    <t>ф. 6-29-Ш</t>
  </si>
  <si>
    <t>Население от ТП-92 (10 гражданина-потребителя), Население от ТП-96 (20 гражданина-потребителя),</t>
  </si>
  <si>
    <t>ф. 6-22-П-6</t>
  </si>
  <si>
    <t xml:space="preserve"> население от ТП-97 (19 гражданина-потребителя), население от ТП-95 (12 гражданина-потребителя), население от ТП-93 (61 гражданина-потребителя), население от ТП-101 (9 гражданина-потребителя), население от ТП-100 (12 гражданина-потребителя), Управление по вопросам жизнеобеспечения Полысаевского городского округа (уличное освещение); ФЛ Яговкина О.В. (магазин "Солнышко"; ИП Иванников В.В. (магазин "Ручеёк"), КУМИ Полысаевского городского округа </t>
  </si>
  <si>
    <t>ф. 10-15-Г</t>
  </si>
  <si>
    <t>детская поликлиника, почта, церковь, клуб, 14 юр/лиц, 689 ч/сектора.</t>
  </si>
  <si>
    <t>ф. 6-13-Г</t>
  </si>
  <si>
    <t>ф. 6-15-Г</t>
  </si>
  <si>
    <t xml:space="preserve">Пассажирское АТП,АЗС, 110 ж/д  ч/сектора   Городской врачебно-физкультурный диспансер,2 общежития,  квартир к/с -145, юр/лиц-11 </t>
  </si>
  <si>
    <t>ф. 6-19-Б</t>
  </si>
  <si>
    <t>Гаражный массив, Автостоянка, Парикмахерская "Виола", Магазин "Оникс", Ритуальные услуги, Магазин "Леон", Склады, Церковь Св. Николая, Горнолыжный спортивный комплекс (кафе, операторная), Население: от ТП 79 - 216 абонентов, от ТП 75 - 160 абонентов, от ТП 76 - 167 абонентов, от ТП 77 - 122 абонентов, от ТП 74 - 108 абонентов</t>
  </si>
  <si>
    <t>ф. 6-46-Ж</t>
  </si>
  <si>
    <t>население от ТП-11(34 граждан-потребителей), население от ТП-27(12 граждан-потребителей), население от ТП-28(15 граждана-потребителя), население от ТП-28А(8 граждан-потребителей), население от ТП-28Б(43 граждана-потребителя), население от ТП-31(41 граждан-потребителей), население от ТП-32(47 граждан-потребителей), население от ТП-33(53 граждан-потребителей), население от ТП-34(72 граждан-потребителей), население от ТП-36(32 граждан-потребителей). ИП Николаева Е.С., СНТ Шахта Октябрьская, ИП Айрапетян С.А., МБУ ЦБ УО, ООО Камаз, ООО РЭУ Бытовик, УМПСИТ, уличное освещение, УГОЧС, ФГКУ 7 отряд ФПС  по КО, ФЛ Кудрявцева Г.И. магазин "Елена", МБДОУ Детский сад № 26, МБОУ ДО ДДТ, МБОУ Школа № 35, ООО Соверен, ФЛ Пахарукова А.П. магазин "Ветеран", ФЛ Рубцов В.А. магазин "Перекресток", ИП Казакова Т.Ю., ИП Черных Л.А., ИП Стефашина Н.А., ООО Камаз, ФЛ Мизгирев А.Г., ФЛ Сашенков М.М., ООО Новые технологии, пекарня, светофоры, ОАО Газпромнефть - Новосибирск, население от ТП-36(57 потребителей),</t>
  </si>
  <si>
    <t>ф.6-41-гш</t>
  </si>
  <si>
    <t>Дома к/с-4, АТС,перекачка-1,котельная-1</t>
  </si>
  <si>
    <t>ф. 6-3-П</t>
  </si>
  <si>
    <t xml:space="preserve"> юр/лиц-7,  квартир к/с-1030, домов ч/с -140  юр/лиц-38, магазинов-15, </t>
  </si>
  <si>
    <t>ф. 6-16-п</t>
  </si>
  <si>
    <t>юр/лиц-22   квартир к/с-540, домов ч/с -70, соц-реабилитационный центр, профилакторий,д/сад, интернат,4 отд.МВД,ПЧ, столовая,баня, магазинов-9, детская поликлиника</t>
  </si>
  <si>
    <t>ф.6-33-п</t>
  </si>
  <si>
    <t>Ледовый дворец, д/сад, школа,380 домов ч/сектора</t>
  </si>
  <si>
    <t>ф 6-35-п</t>
  </si>
  <si>
    <t>котельная, д/сад, 2 3-х этажных дома,600 домов ч/сектора</t>
  </si>
  <si>
    <t>ф. 6-19-Х</t>
  </si>
  <si>
    <t>ф. 6-4-Г</t>
  </si>
  <si>
    <t>стоматология,  д/творчества, стадион, 6 юр/лиц, 261 ч/сектора,  306 коммун/кв</t>
  </si>
  <si>
    <t>ф. 6-9-З</t>
  </si>
  <si>
    <t>209 ч/сектора.</t>
  </si>
  <si>
    <t>ф. 6-23-В</t>
  </si>
  <si>
    <t>Котельная , перекачка, 524 ч/сектора</t>
  </si>
  <si>
    <t>ф. 6-31-Г</t>
  </si>
  <si>
    <t>447 ч/сектора, 46 коммун/кв.</t>
  </si>
  <si>
    <t>Ф-10-2-С</t>
  </si>
  <si>
    <t xml:space="preserve">цех-1и2 розлива мин.воды, Пожарная часть №9, ГАУ КО "Санаторий "Борисовский", МКД-60кв, скважина-4шт., Котельная </t>
  </si>
  <si>
    <t>ф. 10-15-КМ</t>
  </si>
  <si>
    <t>16 юр/лиц</t>
  </si>
  <si>
    <t>ф. 10-8-134</t>
  </si>
  <si>
    <t xml:space="preserve">15 юр/лиц, 1196 коммун/кв. </t>
  </si>
  <si>
    <t>ф. 10-25-РП-5</t>
  </si>
  <si>
    <t>2 д/сад, 42 юр/лица, 608 коммун/кв., 17 домов частного сектора</t>
  </si>
  <si>
    <t>ф. 10-26-РП-5</t>
  </si>
  <si>
    <t>1 д/сад, 1 школа-интернат, 63 юр/лиц, 1442 коммун/кв., 504 дома частного сектора</t>
  </si>
  <si>
    <t>ф. 10-23-К</t>
  </si>
  <si>
    <t>1 юр/лицо: АО "Энергокомпания"</t>
  </si>
  <si>
    <t>5.60</t>
  </si>
  <si>
    <t>5.61</t>
  </si>
  <si>
    <t>5.62</t>
  </si>
  <si>
    <t>5.63</t>
  </si>
  <si>
    <t>5.64</t>
  </si>
  <si>
    <t>5.65</t>
  </si>
  <si>
    <t>5.66</t>
  </si>
  <si>
    <t>5.67</t>
  </si>
  <si>
    <t>5.68</t>
  </si>
  <si>
    <t>5.69</t>
  </si>
  <si>
    <t>5.70</t>
  </si>
  <si>
    <t>5.71</t>
  </si>
  <si>
    <t>5.72</t>
  </si>
  <si>
    <t>5.73</t>
  </si>
  <si>
    <t>5.74</t>
  </si>
  <si>
    <t>5.75</t>
  </si>
  <si>
    <t>5.76</t>
  </si>
  <si>
    <t>5.77</t>
  </si>
  <si>
    <t>5.78</t>
  </si>
  <si>
    <t>Ф 10-25-18/РП11</t>
  </si>
  <si>
    <t>22 юр/лица, 50 домов частного сектора, 27 МКД,  Россельхозбанк, школа, администрация района, суд.приставы, цент.бухгалтерия района, ЗАГС, ЮФ КемГУ,рынок, автовокзал.</t>
  </si>
  <si>
    <t>Ф 10-27-11/РП9</t>
  </si>
  <si>
    <t>4 юр/лица,  3 МКД, ОАО «Юргинский гормолзавод», ООО «Аква-Вита», ООО «Сибирская фабрика «Комуп -Упаковка»</t>
  </si>
  <si>
    <t>Ф 10-13-9/РП12</t>
  </si>
  <si>
    <t>22 юр/лица, 50 домов частного сектора, 27 МКД, КНС ООО «Юрга-Водтранс» (резерв), ООО «Застройщик», магазин «Окей»</t>
  </si>
  <si>
    <t>Ф 10-29-ТП139</t>
  </si>
  <si>
    <t>гидроузел ООО «Юрга Водтранс»(резерв)</t>
  </si>
  <si>
    <t>ООО «Лента»</t>
  </si>
  <si>
    <t>Ф 10-33-12/РП8</t>
  </si>
  <si>
    <t>73 юр/лица, 22 домов частного сектора, 46 МКД, казначейство, 3 дет.сада, УПФР, магазины, сбербанк,ПНС</t>
  </si>
  <si>
    <t>Ф 10-32-10/РП12</t>
  </si>
  <si>
    <t>20 юр/лица, 21 домов частного сектора, 16 МКД, КНС  ОАО «Юрга Водтранс», Спорткомплекс «Олимп», ООО «Застройщик», магазины, ГУ ЮДДИУОД</t>
  </si>
  <si>
    <t>Ф 10-36-ТП139</t>
  </si>
  <si>
    <t>Ф 10-38-ТП167</t>
  </si>
  <si>
    <t>34 юр/лица, 847 домов частного сектора, автовокзал</t>
  </si>
  <si>
    <t>Ф 10-12-К</t>
  </si>
  <si>
    <t>4 ОДУ, 10 юр.лиц, 407 домов ч/с., магазин, КНС, скважна.</t>
  </si>
  <si>
    <t>Ф 6-27-1</t>
  </si>
  <si>
    <t>Ф 6-15-4</t>
  </si>
  <si>
    <t>31 юр/лица,    391 домов ч/сектора , 6 МКД ., ООО «Электромонтаж»,  МБУЗ «ЮЦРБ», ОАО «Металлургмонтаж»</t>
  </si>
  <si>
    <t>Ф 6-10-У</t>
  </si>
  <si>
    <t>34 юр/лица,    16 домов ч/сектора , 6 МКД, ООО «Артлайф-техно», медсанчасть, психоневралогический интернат, туб.диспансер, кожвен. диспансер, ООО Юрга «Водтранс»</t>
  </si>
  <si>
    <t>Ф 6-12-5</t>
  </si>
  <si>
    <t>47 юр/лица,    956 домов ч/сектора , 9 МКД, 2 котельных,ОАО «Газпромнефть Новосибирск», ОАО «Автодор», ЮГПАТП,дет.сад</t>
  </si>
  <si>
    <t>Ф 6-5-2</t>
  </si>
  <si>
    <t>59 юр/лица,    863 домов ч/сектора , 15 МКД, ООО «СУ РСТ»,ООО «ЮргастройДор», ИП Белова Г.А.</t>
  </si>
  <si>
    <t>Ф 6-9-У</t>
  </si>
  <si>
    <t>63 юр/лица,    115 домов ч/сектора , 10 МКД,медсанчасть,психоневралогический, база филиала «Энергосеть г.Юрга», ЮТК, туб.диспансер, кожвен. диспансер, ООО «Юрга Водтранс»</t>
  </si>
  <si>
    <t>ф. 6-7-ОС</t>
  </si>
  <si>
    <t xml:space="preserve"> 18  домов частого сектора и гаражей, 8 юр.лиц                МУП "Энергосервис" </t>
  </si>
  <si>
    <t>ф. 6-9-К</t>
  </si>
  <si>
    <t>1 юр.лицо ООО "КДВ Яшкино"</t>
  </si>
  <si>
    <t>ф. 6-16-Г</t>
  </si>
  <si>
    <t>30 многоквартиных домов, 520 домов частого сектора и гаражей, 92 юр.лиц   МУП "Энергосервис"</t>
  </si>
  <si>
    <t>Ф 4-10</t>
  </si>
  <si>
    <t xml:space="preserve"> 14 юр.лиц, 407 дом ч/с., МАУ ЮФЦ «Отдых», магазин, Специальная (коррекционная)школа-интернат VIII вида., базовая станция «Мегафон» </t>
  </si>
  <si>
    <t>Ф-703</t>
  </si>
  <si>
    <t>22 ТП (54; 65; 111; 19; 68; 41; 32; 84; 34; 37; 106; 18; 44; 115; 42; 109; 108; 26; 69; 15; 43; 46); потребители-1880шт., из них ч/с 1534шт, ком.жилье 267шт.,юр.лица-58шт.</t>
  </si>
  <si>
    <t>Ф-701</t>
  </si>
  <si>
    <t>4ТП. ТП-97, ТП-102,ТП-ЗСМ,ТП-виадук. Потребители-1204 шт; из них ч/с 627шт;ком.жилье 245шт.,юр лица 22шт</t>
  </si>
  <si>
    <t>Ф-707</t>
  </si>
  <si>
    <t>4ТП(ТП-57,ТП-58, ТП-59, ТП-нефтепрповода).Потребители-83,из них 80 шт.ч/с, юр лиц 2шт.</t>
  </si>
  <si>
    <t>6.16</t>
  </si>
  <si>
    <t>6.17</t>
  </si>
  <si>
    <t>6.18</t>
  </si>
  <si>
    <t>6.19</t>
  </si>
  <si>
    <t>6.20</t>
  </si>
  <si>
    <t>6.21</t>
  </si>
  <si>
    <t>6.22</t>
  </si>
  <si>
    <t>6.23</t>
  </si>
  <si>
    <t>6.24</t>
  </si>
  <si>
    <t>6.25</t>
  </si>
  <si>
    <t>6.26</t>
  </si>
  <si>
    <t>6.27</t>
  </si>
  <si>
    <t>6.28</t>
  </si>
  <si>
    <t>6.29</t>
  </si>
  <si>
    <t>6.30</t>
  </si>
  <si>
    <t>6.31</t>
  </si>
  <si>
    <t>6.32</t>
  </si>
  <si>
    <t>6.33</t>
  </si>
  <si>
    <t>6.34</t>
  </si>
  <si>
    <t>6.35</t>
  </si>
  <si>
    <t>6.36</t>
  </si>
  <si>
    <t>6-37-Г</t>
  </si>
  <si>
    <t>ООО Дорожник, магазины-Март, Сибирь, Химик, МКД-19домов-358кв, 1740-домов частного сектора.</t>
  </si>
  <si>
    <t>ф-6-18-Б</t>
  </si>
  <si>
    <t>Котельная, 5 канализационный бассейн Водоканала, школа-интернат,  юр/лица, 1161 ч/сектора,16 бараков (154 квартиры).</t>
  </si>
  <si>
    <t>110 кВ Киселевская-Заводская</t>
  </si>
  <si>
    <t>6-14-Ц</t>
  </si>
  <si>
    <t xml:space="preserve"> Магазины:-Магнит, Оксинит,  15-прочих, МКД-23домов-917кв, 137-частного сектора</t>
  </si>
  <si>
    <t>6-26-Г</t>
  </si>
  <si>
    <t>ИП. Бабенко, МП ГТХ-кот-23, ООО Маг Абсолют, ООО РАСТ, МУ ГБ-2, ООО Магистраль Н, Прочие-46шт, МКД-22-дома-385кв, 450-частного сектора</t>
  </si>
  <si>
    <t>Ф-10-36-С</t>
  </si>
  <si>
    <t>908 ч/с,  юр. лица</t>
  </si>
  <si>
    <t>Ф-10-21-М4</t>
  </si>
  <si>
    <t>2 бойлерных,  школа,2 д/сада, дет.,шк.интернат,санаторий ПТБ,дет.стационар,  юр/лица,30 коммун.домов (3342 квартиры).</t>
  </si>
  <si>
    <t>Ф-10-11-М3</t>
  </si>
  <si>
    <t>3 бойлерных, школа, 3 д/сада, дом ребенка, СибГИУ, юр/лица, общежитие,29 коммун.домов (3084 квартиры).</t>
  </si>
  <si>
    <t>Ф-10-7-М10</t>
  </si>
  <si>
    <t>Бойлерная,поликлинника , д/сад, юр/лица,34 коммун.домов.(4248 кв.)</t>
  </si>
  <si>
    <t>Ф-6-14-Ц</t>
  </si>
  <si>
    <t>Насосная ,котельная №23, гидроузел №31 Водоканала, травмбольница, д/сад, ЛОВД,  юр/лица,503 ч/сектора, 5 коммун. домов (272 квартиры).</t>
  </si>
  <si>
    <t>Ф-6-3-Г</t>
  </si>
  <si>
    <t>Котельная, 2 насосных, скорая помощь, кожно-венеролологический диспансер, МУП ТРК "27 плюс", юр/лица, 41 коммун. дом (1973 квартиры).</t>
  </si>
  <si>
    <t>Ф-6-7-М</t>
  </si>
  <si>
    <t xml:space="preserve">Котельная, сельская администрация, школа-интернат, 3 д/сада, "Сибирьтелеком",  юр/лица,  46 коммун.домов (1893 квартиры). </t>
  </si>
  <si>
    <t>Ф-6-24-МР</t>
  </si>
  <si>
    <t>Школа, 2 д/сада, ТЦ"Максима",ДС"Снежинка", юр/лица, 30 коммун.домов (2381 квартиры), 60 ч/сектора.</t>
  </si>
  <si>
    <t>Ф-6-6-Н</t>
  </si>
  <si>
    <t>котельная,детский сад,  юр/лица, 591 ч/сектора,9 коммун.домов(466 квартир).</t>
  </si>
  <si>
    <t>Ф-6-30-ЦБ</t>
  </si>
  <si>
    <t>ВГСО, юр/лица, 4 коммун.дома (210 квартир).</t>
  </si>
  <si>
    <t>Ф-6-29-Н</t>
  </si>
  <si>
    <t xml:space="preserve">Котельная, школа, 2 детсада, пожарная часть, психиатрическая больница, 26 коммун.домов (1202 кв), 26 ч/с. </t>
  </si>
  <si>
    <t>Ф.6-7 АГ</t>
  </si>
  <si>
    <t>д/сад «Колобок» (резерв), отделение связи №16, АЗС, шиномонтаж, магазин, киоск, ком/сектор 138, ч/сектор 369</t>
  </si>
  <si>
    <t>Ф.6-15 АГ</t>
  </si>
  <si>
    <t>ООО Рубин, ДРСУ-4, ж\д будка, ЖЭУ-Западный, д/с №25, д/сад №33, поликлиника №2, детская муз.школа, отделение связи №4, ДК Сибирский, сберкасса, УК «Анжерская», ООО «Лидер», ООО «КЭП», общество глухих, библиотека, стройучасток «Теплоснабжение», кафе, авторемонтные мастерские, парикмахерская, магазины, ИП Зольников, Оранский, ком/сектор 1085, ч/сектор 43</t>
  </si>
  <si>
    <t>Ф.6-16 АГ</t>
  </si>
  <si>
    <t>шиномонтаж, АЗС, ОАО «Севтелеком»,  «Ростелеком», д/с №1, ОАО «Астел», ООО «Вода», Интернет-42,  ч/сектор 254</t>
  </si>
  <si>
    <t>Ф.6-17АГ</t>
  </si>
  <si>
    <t>поликлиника, Теле-2, д/к №36, КРОФСС, школа №8, детский дом №5, аптеки, ателье Чародейка, редакция РиО, СТО,  кафе, салон красоты, магазины, ИП Сайнаков, Баталов, ком/сектор 1070, ч/сектор 236</t>
  </si>
  <si>
    <t>Ф.6-20 АГ</t>
  </si>
  <si>
    <t>ЖЭУ-Центральный, ЕСЗ, МБУ ОДС-О5, школа №3, ГИБДД, налоговая инспекция, художественная школа, пункт учета тепла, баня, Билайн, магазины, губернская страховая компания, автомастерская, АЗС «Баррель плюс», ООО Росгосстрах, кафе,  ком/сектор 428, ч/сектор 210</t>
  </si>
  <si>
    <t>ф.6-27-НГ</t>
  </si>
  <si>
    <t xml:space="preserve">Гидроузел, котельная №1, школа №17, котельная школы-интерната №37,ДООСЦ «Олимп», насосная, д/с №19, поликлиника, столярная мастерская, молитвенный дом, ж/д переезд, РБУ, магазины, ИП Бакирова, Портнова, 23 юр/лиц, 870 ч/сектора, 162 ком/сектора </t>
  </si>
  <si>
    <t>10-18 Х</t>
  </si>
  <si>
    <t>котельная ПУ-76, ГИБДД, ПУ-76, хлеб-завод, мастер-милк, 78 ж/д.</t>
  </si>
  <si>
    <t>10-13Ц</t>
  </si>
  <si>
    <t>2 коммунальных дома (5 этажей,  180 кв), МДОУ д/с №7 "Солнышко",      м-он "Красная горка",17, МАУ ФОК (физкультурно оздаровительный комплекс), м-он"Красная горка",17а.</t>
  </si>
  <si>
    <t>10-15Ф</t>
  </si>
  <si>
    <t>котельная №12, №13, котельная ФГУ ДЭП-231, котельная бани, КНС, ОВД, МЧС , Военкомат,пекарня,  налоговая инспекция, дом творчества, реалибитационный центр, ДРСУ1286 ж/д,13кот.типа(17кв),29ком.домов (1-5этаж.(353кв)</t>
  </si>
  <si>
    <t>10-16</t>
  </si>
  <si>
    <t>ИП Насибулин Ильяз Якубович, ООО "Индустрия питания", ООО "ПЕНСИОНЕР - ТК", МБДОУ детский сад №6 Берёзка, ООО "АМП Сбыт", ООО "АНТА", ООО "Кузбасская энергосетевая компания " филиал "Энергосеть г. Топки", 106 граждан потребителей частного сектора, 38 многоквартирных домов.ВСЕГО юр. лиц 45</t>
  </si>
  <si>
    <t>ф. 10-7РП</t>
  </si>
  <si>
    <t>районная поликлиника, ОАО «Сибирьтелеком Промышленновский РУС,Районный дворец культуры(390), д/с «Рябинка», дет/сад №6(126), психотуберкулезная больница(50).</t>
  </si>
  <si>
    <t>ф. 10-13К</t>
  </si>
  <si>
    <t>Школа №56(спортзал),  ООО "ПКС" котельная №15</t>
  </si>
  <si>
    <t>ф. 10-18СК</t>
  </si>
  <si>
    <t>часовня</t>
  </si>
  <si>
    <t>Ф-10-7-ВП-2</t>
  </si>
  <si>
    <t>дет. сад Улыбка, дет. сад Родничок, школа ,спорт школа, МКД № 14, 15, 60, 80, 67, 66.</t>
  </si>
  <si>
    <t>Ф-10-13-К-2</t>
  </si>
  <si>
    <t>МКДома-16шт. Котельная, д.сад, связи, заправка, магазины, администрация, (юр.лица 48шт.)</t>
  </si>
  <si>
    <t>ф. 10-6З</t>
  </si>
  <si>
    <t>ООО "ПКС" котельная №19</t>
  </si>
  <si>
    <t>ф.6-9-П</t>
  </si>
  <si>
    <t>Население 497 домов, 36 юридических лиц , школа, котельная, цифровое телевидение, АТС, магазины , пилорама.</t>
  </si>
  <si>
    <t>ф. 6-8-Т</t>
  </si>
  <si>
    <t>Детская городская больница, ОАО "Южно-Кузбасская ГРЭС", ОРМЗ, МУП "Электротранспорт",АО , школа № 16, 4 индивидуальных предпринимателя. Население: 832 - частного сектора.</t>
  </si>
  <si>
    <t>ф. 6-4-С</t>
  </si>
  <si>
    <t>ооо "СОЦ Ашмарино, Электротранспорт, ОАО "Южно-Кузбасская ГРЭС", МУП ОГО "Водоканал", школа № 21, 8 индивидуальных предпринимателей, 15 садовых обществ. Население: 5 домов коммунального сектора, , 1302 - частного сектора.</t>
  </si>
  <si>
    <t>ф. 6-10-Ф</t>
  </si>
  <si>
    <t>ГУЗ Осинниковский КВД,Детская городская больницаОАО "Южно-Кузбасская ГРЭС",  МУП ОГО "Водоканал", МКУ "ЖКУ", ООО "Дарья"   ,ОАО "Новокузнецкий хладокомбинат",ООО Альбатрос ( бывший Россы ООО)  , ООО "Империя МОКС", Население: 25 домов коммунального сектора, 285 - частного сектора.</t>
  </si>
  <si>
    <t>ф. 6-12-Ц</t>
  </si>
  <si>
    <t>Д/с № 34, 35, 39, 5, МКУ ЖКУ, УК Партнер,Администрация  Осинниковского городского округа, Городская больница",ГОУ СПО "Осинниковский политехнический техникум",ЗАО "Кемеровская мобильная связь",Лицей № 36"  (г.Осинники),МКУ "ЖКУ"",ОАО "МегаФон",ОАО Ростелеком,ООО "Соцснаб",ООО "Фирма "Люкс",ООО "Элемент-Трейд",Управление Пенсионного фонда Российской Федерации (государственное учреждение) в городе Калтане Кемеровской области ,ФГУП "Почта России",ООО "Магнит Энерго", 4 б/г, 56 индивидуальных предпринимателей. Население: 4261 - коммунального сектора, 17 - частного сектора.</t>
  </si>
  <si>
    <t>ф. 6-11-Ф</t>
  </si>
  <si>
    <t>Городская больница",Детская городская больница,Детский дом,Д/с № 7, 28,ДК "Октябрь",МБУ ДО "ШИ №33",МКУ "ЖКУ",МУП ОГО "Водоканал",ОАО "Кузнецкпогрузтранс",ОАО "Южно-Кузбасская ГРЭС",ООО "Кузбасская энергосетевая компания",ООО "Мария-РА",ООО "Осинниковская производственно-торговая компания",ООО "Соцснаб",ООО "СПО Кузбассстройхолдинг,Отдел МВД  РФ по г.Осинники,Федеральное государственное казенное учреждение "12 отряд федеральной противопожарной службы по Кемеровской области",Школа №13",Школа №4", 7 б/г, 31 индивидуальных предпринимателей. Население: 1354 - коммунального сектора, 1249 - частного сектора.</t>
  </si>
  <si>
    <t>ф. 6-3-Н</t>
  </si>
  <si>
    <t>Вневедомственная охрана, Детский сад №13",Детский сад №25 "Золотой петушок",Детский сад №30 "Голубок",Детский сад №33 "Росинка",ДМШ № 20",ЗАО "Каскад",24 индивидуальных предпринимателя, 27 б/г,  МУП ОГО "Водоканал", Детская городская больница, МКХ, ОО "Регион Плюс", ООО "Рубин",  ТВ-Строй,ОАО "Южно-Кузбасская ГРЭС", ООО "Гостроном №1",ООО "Блиц ",ООО "Кедр",ООО "Компания Холидей",ООО "Пирамида",ООО "Управляющая компания Модус ЛеО",ООО "Фирма "Люкс",ООО "Фрахт",Управление культуры Администрации Осинниковского городского округа.,Управление образования администрации Осинниковского городского округа,Федеральное казенное учреждение "Военный комиссариат Кемеровской области",Центр занятости населения города Осинники,Централизованная библиотечная система,1824 - коммунального сектора, 707- частного сектора.</t>
  </si>
  <si>
    <t>ф. 6-5-П</t>
  </si>
  <si>
    <t>ООО "Мир", ООО "СибТЭК" , МКУ ЖКУ, ОАО "Вымпел-Ком", ооо "СОЦ Ашмарино", АО "Национальная Башенная Компания", управление по физ. культуре и спорту, СВН, отдых ОАО Ограника, Сивань, МКХ,ОАО"МегаФон",санэпидемнадзор, ЖКО, Н-Проект, ООО "СК Стимул", Тандем, ТВ-Строй, СИБИЗО,  ОГ ПАТП,  УК Партнер, Общество с ограниченной ответственностью "Альфа",Сбербанк-2363,  МУП УГХ, ЦОГПВиИ, Ажур, горный колледж, детская городская больница, ЖКО, Межрайонная инспекция Федеральной налоговой службы, судебные приставы, ООО "Империя МОКС", ООО "Новотель",детско-юношеская спорт. школа, прокуратура, станция юных техников, ЦБС, школа № 35, ООО "Н-Проект", ООО "Перекресток Ойл",ООО "Цех переработки сельскохозяйственной продукции "Вишневый город",ООО"Польские машины",10 б/г, 10 индивидуальных предпринимателей. Население: 637 - коммунального сектора, 641 - частного сектора.</t>
  </si>
  <si>
    <t>ф. 6-15-А</t>
  </si>
  <si>
    <t>МУП "Электротранспорт" г.Осинники, МКУ ЖКУ,  ООО "ТВ -Строй", МУП ОГО "Водоканал", ОАО "Южно-Кузбасская ГРЭС", Энергосеть г. Осинники,  дворец культуры Шахтер, дом детского творчества, УК Партнер, ООО СК Стимул, ООО "Газпромнефть - Центр", ООО "Газпромнефть - Центр", ГУЗ Осинниковский КВД, ООО "ЭК СибМайнинг", ПАО "Ростелеком", МУП УГХ, 7 индивидуальных предпринимателей,ФГУП "Почта России",ООО "Феникс", 2 б/г. Население: 391 - коммунального сектора, 389 - частного сектора.</t>
  </si>
  <si>
    <t>ф. 6-16-Ж</t>
  </si>
  <si>
    <t xml:space="preserve">Городская больница",ДК "Высокий" ,ДМШ № 55,Детский сад №19 "Ромашка"  ,Муниципальное казенное учреждение "Жилищно-коммунальное управление" ,МП "Осинниковские бани" г.Осинники,МУП ОГО "Водоканал",АО "Национальная Башенная Компания",ОАО "МегаФон" ,ОАО "Южно-Кузбасская ГРЭС",ООО "Старт"  ,ООО "Т2 Мобайл",ООО "Филана" ,ООО "Гастроном №1",ПАО "Ростелеком",ТСЖ "Комфорт",Федеральное государственное казенное учреждение "12 отряд федеральной противопож,Центр социального обслуживания граждан пожилого возраста и инвалидов",Школа №33", 39-многоквартирных домов, 9 гаражей, 5 ф.л,   </t>
  </si>
  <si>
    <t>6-4-Ц</t>
  </si>
  <si>
    <t>106 юридических лиц, население частного сектора 997 домов, ООО "Мастер сервис", УК "Стимул" (ОДПУ 19 шт) спец.училище, МФЦ "Резерв" Садовое общество - 7 шт.</t>
  </si>
  <si>
    <t>6-6-ОП</t>
  </si>
  <si>
    <t>2 юридических лица, население 13 домов, ООО "Мастер-сервис" (ОДПУ) 2 шт), водоканал очистные.</t>
  </si>
  <si>
    <t>6-10-ОП</t>
  </si>
  <si>
    <t>КНС Очистные №1,  ООО "Мастер севис" (ОДПУ) 2 шт., ИП и ЧП 5 шт. население частного сектора 1 дом</t>
  </si>
  <si>
    <t>Ф-6-210</t>
  </si>
  <si>
    <t>2 котельных, поликлиника, д/сад, 504 ч/сектора,  14 коммун.домов (211 квартир).</t>
  </si>
  <si>
    <t>Ф-6-42-К</t>
  </si>
  <si>
    <t xml:space="preserve"> котельная, дет. п-ка, 2 школы, 2 д/сада,  юр/лица, 412 ч/сектора, 47 коммун.домов (1191 квартира). </t>
  </si>
  <si>
    <t>Ф-6-5-Н</t>
  </si>
  <si>
    <t>Котельная,Очистные сооружения, поликлинника, школа, д/сад, АТС,НФС, юр/лица,1003 ч/сектора,23 коммун.дом (396 квартир).</t>
  </si>
  <si>
    <t>Ф-6-4-ПМ</t>
  </si>
  <si>
    <t>2 котельных,скважина, поликлинника, 2 школы, д/сад,  юр/лица, 1027 ч/сектора, 28 коммун.дома (974 квартиры).</t>
  </si>
  <si>
    <t>Ф-6-22М</t>
  </si>
  <si>
    <t xml:space="preserve"> Котельная, школа, д/сад, д/дом,АТС,  юр/лица, 145 ч/сектора, 26 коммун.домов (1564 квартиры).</t>
  </si>
  <si>
    <t>Ф 10-10-Б</t>
  </si>
  <si>
    <t>Канализационный бассейн 7А Водоканала</t>
  </si>
  <si>
    <t>Ф-6-14-П</t>
  </si>
  <si>
    <t>Котельная, школа, юр/лица, 596 ч/сектора,27 коммун.дома (482 квартиры).</t>
  </si>
  <si>
    <t>ф. 6-2-П</t>
  </si>
  <si>
    <t>Детский сад № 8,МУП ОГО "Водоканал",ОАО "Южно-Кузбасская ГРЭС",ООО "Т2 Мобайл",ПАО "Ростелеком" ,Публичное акционерное общество "Мобильные ТелеСистемы",И,П, Часовских Олег Иванович,Ф,Л Волкогонов Сергей Николаевич б/г,Население: 420 - частного сектора.</t>
  </si>
  <si>
    <t xml:space="preserve">ф. 6-4-Ч </t>
  </si>
  <si>
    <t>Детский сад №27 "Тополек",ЗАО "Сибирь",МУП "УГХ" г.Осинники Маневренный фонд,МУП ОГО "Водоканал",ОАО "ОУК" Южкузбассуголь (мемориал),Местная религиозная организация Церковь Христиан Веры Евангельской Новоильинская г. Новокузнецка ,10 многоквартирных домов, 2 и.п.,1 ф.л.,Население:  240 - частного сектора.</t>
  </si>
  <si>
    <t>Город-2</t>
  </si>
  <si>
    <t>УпЖ КГО (уличное освещение); управляющие компании, ТСЖ, - 76 домов,; садовое общество; городская баня;, кислородный цех; психиотрическая больница; 236 юридических лиц , население 936 дома</t>
  </si>
  <si>
    <t xml:space="preserve"> 10-4"ЖД"</t>
  </si>
  <si>
    <t>ф.Котельная №4 ООО"ТЭК" ул. Революции, 166, ф "Революции"             63 ж/д ч/сектора, 4 Юр. Лица. Школа №4 Резерв., ф "Вокзальная" 15 ж/д ч/сектора, 6 ж/д брачного типа  ( с печным отоплением),ф "Рабочий" 60 ж/д ч/сектора, ф "Советская" 41 ж/д ч/сектора, ф "Город" 75 ж/д ч/сектора, 1 дом ком/жилья 8кв., Водозабор Соломино  ООО"Топкинский водоканал" Магистральная (питьевое водопотребление).</t>
  </si>
  <si>
    <t>Ф.6-5ДГ</t>
  </si>
  <si>
    <t>АФК, Мобиком-Новосибирск,,Элемент, МТС, Билайн, 12 юр/лиц, 66  кв.коммун/сектора
(4 -3 эт. -  66 кв.)</t>
  </si>
  <si>
    <t>Ф.6-10ДГ</t>
  </si>
  <si>
    <t xml:space="preserve">Д/с 12, котельная д/с №12, Забота-2, д/к 27, МУП «БиО», склад ГСМ, ПТУ пост №1, АЗС, автомотоклуб, столовая, автомойка, 10 юр/лиц, 209 ч/сектора, 16  ком.с. </t>
  </si>
  <si>
    <t>Ф.6-11ДГ</t>
  </si>
  <si>
    <t>Цех по ремонту автомобилей, 1юр/лицо, 211 ч/сектора</t>
  </si>
  <si>
    <t>Ф.6-18ДГ</t>
  </si>
  <si>
    <t>Ф.6-20ДГ</t>
  </si>
  <si>
    <t>Ф.6-21ДГ</t>
  </si>
  <si>
    <t>Ф.6-26ДГ</t>
  </si>
  <si>
    <t>Ф.6-27ДГ</t>
  </si>
  <si>
    <t>Ф.6-1 ФГ</t>
  </si>
  <si>
    <t>Ф.6-3 ФГ</t>
  </si>
  <si>
    <t>ЖЭУ-Восточный, д/с №31, котельная д/с №31, школа №7, котельная школы №7, баня№ 9, филиал школы №7, клуб туристов, Севмостремонт, ООО «Аверс», 13 юр/лиц, 622 ч/сектора</t>
  </si>
  <si>
    <t>Ф.6-13 ФГ</t>
  </si>
  <si>
    <t>Магазины, котельная №24, мясокомбинат, АЗС Сибнефть, отделение связи, 12 юр/лиц, 543 ч/сектора, 293 кв. коммун/сектора</t>
  </si>
  <si>
    <t>Ф.6-19 ФГ</t>
  </si>
  <si>
    <t>Насосная ш\у Анжерская, котельная №8, муз.шк.№56, библиотека, гор газ гараж, ДК Физкультурник,  д/к №30, очистные ООО «Вода», магазины, 10 юр/лиц, 118 ч/сектора, 56 кв.коммун/сектора ( 3 - 2 эт .  - 32 кв., 1 - 3 эт. -24 кв.)</t>
  </si>
  <si>
    <t>Ф.6-21 ФГ</t>
  </si>
  <si>
    <t xml:space="preserve">Маг. Ивушка, молитвенный дом, ИП Лукьянов, Кашперская, ООО «Аверс», 5 юр/лиц, 119 ч/сектора </t>
  </si>
  <si>
    <t>Ф. 6-3 СГ</t>
  </si>
  <si>
    <t>Магазины, котельная №24, мясокомбинат, АЗС Сибнефть, отделение связи, 12 юр/лиц, 543 ч/сектора, 293 кв. коммун/сектора (5- 2 эт-56 кв, 1- 3 эт-36 кв, 2- 5 эт-160 кв, 1- 4 эт- 41 кв)</t>
  </si>
  <si>
    <t>Ф. 6-6 СГ</t>
  </si>
  <si>
    <t>ООО «Строймонтаж» мех.цех, АСУМ, Связь ТЕЛЕ-2, Дом спорта, баня, АТС, ОАО Вымпелком, насосная ООО «Теплоснабжение», 15 юр/лиц, 433 кв.коммун/сектора (1- 2 эт.- 18 кв, 2- 5 эт.- 108 кв, 18- 3 эт.- 307 кв.)</t>
  </si>
  <si>
    <t>Ф. 6-19 СГ</t>
  </si>
  <si>
    <t xml:space="preserve">Магазины, насосная ООО «Теплоснабжение», лесобаза, МП-833, столовая, автомойка, 8 юр/лиц, 669 ч/сектора </t>
  </si>
  <si>
    <t>Ф. 6-20 СГ</t>
  </si>
  <si>
    <t>Туб.санатоий, туббольница, МП-833, спорт школа, школа верховой езды, автодром, ИП-Мамченков, Кинес, 8 юр/лиц, 187 ч/сектора, 72 кв.коммун/сектора (2- 2 эт. 72 кв.)</t>
  </si>
  <si>
    <t>Ф. 6-28 СГ</t>
  </si>
  <si>
    <t>Столовая, отделение связи №18, ТЕЛЕ-2, магазин, 10 юр/лиц, 478 ч/сектора, 90 кв.коммун/сектора (1- 5 эт. -90 кв)</t>
  </si>
  <si>
    <t>Ф.6-16-С</t>
  </si>
  <si>
    <t>ф.6-14-Н</t>
  </si>
  <si>
    <t>Ф.6-11-Ж</t>
  </si>
  <si>
    <t>ф.Л-39-РТС</t>
  </si>
  <si>
    <t>Универмаг, поликлиника, ТЕЛЕ-2,  , д/к №41, д/к №42, д/к №4, котельная 18 ,отделение связи 14,Мегафон ,  д/с № 21,  Автомастерская, АЗС, ТЦ «КУБ», 3 дома с лифтами,пекарня,, агенство по защите населения, 46 юр/лиц, 732 ч/сектора, 1289 коммун/сектора</t>
  </si>
  <si>
    <t>Ф. 6-7 РТС</t>
  </si>
  <si>
    <t>насосная ЦЭС, стадион, Спорткомитет, аптека, Дантист, Автомастерская, Мегафон, ТЕЛЕ-2, Билайн, Сервисный центр, д/с №23, ООО «ВОДА, котельная №30, котельная №18 резерв, 145 ком/сектор, 641 ч/с</t>
  </si>
  <si>
    <t>Ф-10-16-КР</t>
  </si>
  <si>
    <t xml:space="preserve"> дом ветеранов, дет. сад, ГИБДД, Котельная МСО, скважина, стройтеплобытовик, Мегафон,  Ч/с-158,  ком.кв-104, сельская администрация, вокзал, райгаз,  БТИ , КЭнК,  КЦСОН, рай.суд, образование, КЭЧ, Лесхоз, Колос, КУМИ, Упр.с/х, Кузбасспечать, Аптека, БТИ, Районная админист.   ;ЗАГС ; Служба спасение ;  Аптека ;Куз. Топ. Сбыт. ; Статистика ; Россельхозбанк; Адм. п.Крап.; ВКУ; Дет.сад; ДМШ; ателье; юстиция; Образование; приход; Коммунальный . ч/сек-17  ком. Кв.-15, ч/сек-162  ;Дет.сад   ; Водо-башня ; магазин, Почта  ; РУС  ;СЭС  ; начальная школа; пос.адм.; Бердюгина; Деменчук; м.Фортуна ; Костюкевич; рынок;  Кузбасспечать; Мельникова; м.Ярмарка; м.Золушка; Уланова; соц. защита; приставы; ЕХБ;  ч\сек-87, МУ Культуры  ;Библиотека  ;Музей  ;маг.Чибис, МУ Культуры  ;Музей  ;маг.Чибис Управление федеральной миграционной службы (итого юр.лиц и МКД 186шт. + частный сектор.)</t>
  </si>
  <si>
    <t>Ф-10-2-ЗГ</t>
  </si>
  <si>
    <t>ОСК, Центральная котельная п.Крапивинский</t>
  </si>
  <si>
    <t>Ф-6-30Г</t>
  </si>
  <si>
    <t>3 котельные, школа, 2 детсада, юр/лица,26 коммун.домов.(2015 кв.)</t>
  </si>
  <si>
    <t>Ф-6-13</t>
  </si>
  <si>
    <t>Психоневр. интернат, гидроузел,159 домов ч/с.</t>
  </si>
  <si>
    <t>Ф-6-23</t>
  </si>
  <si>
    <t>Очистные, школа, д.сад,  юр/лица, 660 ч/сектора,11 коммун.домов (171 квартира).</t>
  </si>
  <si>
    <t>Ф-6-26Г</t>
  </si>
  <si>
    <t>1 кот., перекачка, 6 коммун.домов (176 квартир),  876 ч/сектора.</t>
  </si>
  <si>
    <t>Ф-6-16</t>
  </si>
  <si>
    <t>Котельная, насосная, школа, дет.сад, юр.лица, 12 коммун.домов (292 квартиры), 599 ч/сектора.</t>
  </si>
  <si>
    <t xml:space="preserve">3 котельных, поликлиника, дет.сад, школа, юр.лица, 20 коммун.домов (160 квартир), 226 ч/сектора.  </t>
  </si>
  <si>
    <t>Ф-6-22</t>
  </si>
  <si>
    <t>1 Кот., школа,  юр./ лица, 445 ч./ сектора, 2 коммун.дома (16 квартир).</t>
  </si>
  <si>
    <t>Ф-6-7Т</t>
  </si>
  <si>
    <t>3 котельные, школа, 2 детсада, юр/лица,24 коммун.домов.(1248 кв.)</t>
  </si>
  <si>
    <t>2 котельных, Центральноое РОВД, юр/лица,22 коммун.домов.(1157 кв.)</t>
  </si>
  <si>
    <t>6-42-Г</t>
  </si>
  <si>
    <t>2 д/сада, 6 магазинов, ООО "Окна-Эко", КНС-3, Киселёвский политехнический колледж, 23 МКД-1130 кв., 590 частный сектор</t>
  </si>
  <si>
    <t>1-21-Г</t>
  </si>
  <si>
    <t>Цех прессовки бумаги, ВНС, Баня №7, Цех по перемотке двигателей, магазин, 3 МКД-26 кв., 69 частного сектора</t>
  </si>
  <si>
    <t>ф.10-31-2</t>
  </si>
  <si>
    <t>Дома ч/с-500,дома к/с-2</t>
  </si>
  <si>
    <t>ф.10-31-4</t>
  </si>
  <si>
    <t>Дома ч/с-200, скважины-2</t>
  </si>
  <si>
    <t>ф.10-31-11</t>
  </si>
  <si>
    <t>Дома ч/с-70,котельная-1</t>
  </si>
  <si>
    <t>ф.10-31-20</t>
  </si>
  <si>
    <t>Дома к/с-15,д/сад-1</t>
  </si>
  <si>
    <t>ф.10-31-36</t>
  </si>
  <si>
    <t>Дома ч/с-150,к/с-11, д/сад-3, школы-2,АТС</t>
  </si>
  <si>
    <t>ф.10-31-30</t>
  </si>
  <si>
    <t>Дома к/с-16,дома к/с-1, д/сад-1, школа-1,</t>
  </si>
  <si>
    <t>7.261</t>
  </si>
  <si>
    <t>7.262</t>
  </si>
  <si>
    <t>7.263</t>
  </si>
  <si>
    <t>7.264</t>
  </si>
  <si>
    <t>7.265</t>
  </si>
  <si>
    <t>7.266</t>
  </si>
  <si>
    <t>7.267</t>
  </si>
  <si>
    <t>7.268</t>
  </si>
  <si>
    <t>7.269</t>
  </si>
  <si>
    <t>7.270</t>
  </si>
  <si>
    <t>7.271</t>
  </si>
  <si>
    <t>7.272</t>
  </si>
  <si>
    <t>7.273</t>
  </si>
  <si>
    <t>7.274</t>
  </si>
  <si>
    <t>7.275</t>
  </si>
  <si>
    <t>7.276</t>
  </si>
  <si>
    <t>7.277</t>
  </si>
  <si>
    <t>7.278</t>
  </si>
  <si>
    <t>7.279</t>
  </si>
  <si>
    <t>7.280</t>
  </si>
  <si>
    <t>7.281</t>
  </si>
  <si>
    <t>7.282</t>
  </si>
  <si>
    <t>7.283</t>
  </si>
  <si>
    <t>7.284</t>
  </si>
  <si>
    <t>7.285</t>
  </si>
  <si>
    <t>7.286</t>
  </si>
  <si>
    <t>7.287</t>
  </si>
  <si>
    <t>7.288</t>
  </si>
  <si>
    <t>7.289</t>
  </si>
  <si>
    <t>7.290</t>
  </si>
  <si>
    <t>7.291</t>
  </si>
  <si>
    <t>7.292</t>
  </si>
  <si>
    <t>7.293</t>
  </si>
  <si>
    <t>7.294</t>
  </si>
  <si>
    <t>7.295</t>
  </si>
  <si>
    <t>7.296</t>
  </si>
  <si>
    <t>7.297</t>
  </si>
  <si>
    <t>7.298</t>
  </si>
  <si>
    <t>7.299</t>
  </si>
  <si>
    <t>7.300</t>
  </si>
  <si>
    <t>7.301</t>
  </si>
  <si>
    <t>7.302</t>
  </si>
  <si>
    <t>7.303</t>
  </si>
  <si>
    <t>7.304</t>
  </si>
  <si>
    <t>7.305</t>
  </si>
  <si>
    <t>7.306</t>
  </si>
  <si>
    <t>7.307</t>
  </si>
  <si>
    <t>7.308</t>
  </si>
  <si>
    <t>7.309</t>
  </si>
  <si>
    <t>7.310</t>
  </si>
  <si>
    <t>7.311</t>
  </si>
  <si>
    <t>7.312</t>
  </si>
  <si>
    <t>7.313</t>
  </si>
  <si>
    <t>7.314</t>
  </si>
  <si>
    <t>7.315</t>
  </si>
  <si>
    <t>7.316</t>
  </si>
  <si>
    <t>7.317</t>
  </si>
  <si>
    <t>7.318</t>
  </si>
  <si>
    <t>7.319</t>
  </si>
  <si>
    <t>7.320</t>
  </si>
  <si>
    <t>7.321</t>
  </si>
  <si>
    <t>7.322</t>
  </si>
  <si>
    <t>7.323</t>
  </si>
  <si>
    <t>7.324</t>
  </si>
  <si>
    <t>7.325</t>
  </si>
  <si>
    <t>7.326</t>
  </si>
  <si>
    <t>7.327</t>
  </si>
  <si>
    <t>7.328</t>
  </si>
  <si>
    <t>7.329</t>
  </si>
  <si>
    <t>7.330</t>
  </si>
  <si>
    <t>7.331</t>
  </si>
  <si>
    <t>7.332</t>
  </si>
  <si>
    <t>7.333</t>
  </si>
  <si>
    <t>7.334</t>
  </si>
  <si>
    <t>7.335</t>
  </si>
  <si>
    <t>7.336</t>
  </si>
  <si>
    <t>7.337</t>
  </si>
  <si>
    <t>7.338</t>
  </si>
  <si>
    <t>7.339</t>
  </si>
  <si>
    <t>7.340</t>
  </si>
  <si>
    <t>7.341</t>
  </si>
  <si>
    <t>7.342</t>
  </si>
  <si>
    <t>7.343</t>
  </si>
  <si>
    <t>7.344</t>
  </si>
  <si>
    <t>7.345</t>
  </si>
  <si>
    <t>7.346</t>
  </si>
  <si>
    <t>7.347</t>
  </si>
  <si>
    <t>7.348</t>
  </si>
  <si>
    <t>7.349</t>
  </si>
  <si>
    <t>7.350</t>
  </si>
  <si>
    <t>7.351</t>
  </si>
  <si>
    <t>7.352</t>
  </si>
  <si>
    <t>7.353</t>
  </si>
  <si>
    <t>7.354</t>
  </si>
  <si>
    <t>7.355</t>
  </si>
  <si>
    <t>7.356</t>
  </si>
  <si>
    <t>ПС 110 кВ Афонинская</t>
  </si>
  <si>
    <t>ПС 110 кВ Ново-Чертинская</t>
  </si>
  <si>
    <t>ПС 110 кВ № 19 Краснокаменская</t>
  </si>
  <si>
    <t>ПС 35 кВ Карагайлинская</t>
  </si>
  <si>
    <t>ПС 35 кВ Шахта № 12</t>
  </si>
  <si>
    <t>ПС 35 кВ № 13</t>
  </si>
  <si>
    <t>ПС 35 кВ Шахта № 13</t>
  </si>
  <si>
    <t>ПС 35 кВ № 24 Дальние горы</t>
  </si>
  <si>
    <t>ПС 35 кВ Бабанаковская</t>
  </si>
  <si>
    <t>ПС 110 кВ Макаракская</t>
  </si>
  <si>
    <t>ПС 110 кВ Мариинский ЛПК</t>
  </si>
  <si>
    <t>ПС 110 кВ Пионерская</t>
  </si>
  <si>
    <t>ПС 110 кВ Тисульская</t>
  </si>
  <si>
    <t>ПС 110 кВ Тяжинская районная</t>
  </si>
  <si>
    <t>ПС 110 кВ Яйская</t>
  </si>
  <si>
    <t>ПС 110 кВ Мариинская тяговая</t>
  </si>
  <si>
    <t>ПС 110 кВ Ижморская Тяговая</t>
  </si>
  <si>
    <t>ПС 110 кВ Яя Тяговая</t>
  </si>
  <si>
    <t>ПС 35 кВ Ижморская</t>
  </si>
  <si>
    <t>ПС 35 кВ Мариинская Городская</t>
  </si>
  <si>
    <t>ПС 35 кВ Итатская</t>
  </si>
  <si>
    <t>ПС 6 кВ Прокопьевск тяговая</t>
  </si>
  <si>
    <t>7.357</t>
  </si>
  <si>
    <t>ПС 35 кВ Улус тяговая</t>
  </si>
  <si>
    <t>ПС 35 кВ Трудармейская тяговая</t>
  </si>
  <si>
    <t>ПС 35 кВ Киселевск тяговая</t>
  </si>
  <si>
    <t>3.66</t>
  </si>
  <si>
    <t>3.67</t>
  </si>
  <si>
    <t>3.68</t>
  </si>
  <si>
    <t>ПС 35 кВ Проектная тяговая</t>
  </si>
  <si>
    <t>ПС 35 кВ Беловская тяговая</t>
  </si>
  <si>
    <t>5.79</t>
  </si>
  <si>
    <t>5.80</t>
  </si>
  <si>
    <t>ПС 110 кВ Гурьевская</t>
  </si>
  <si>
    <t>ПС 110 кВ Полысаево-3</t>
  </si>
  <si>
    <t>ПС 110 кВ Промузел</t>
  </si>
  <si>
    <t>ЦДК, стадион, квартир к/с - 246, магазинов-5, детский сад, домов ч/сектора-400, ЗАО "Беловская горэлектросеть", банк, юр/лиц-4</t>
  </si>
  <si>
    <t>ПС 110 кВ Беловская</t>
  </si>
  <si>
    <t>ПС 35 кВ №12 ш. Полысаевская</t>
  </si>
  <si>
    <t>ПС 35 кВ №2 ш. Октябрьская</t>
  </si>
  <si>
    <t>ПС 35 кВ Беловский Разрез</t>
  </si>
  <si>
    <t>ПС 35 кВ Грамотеинская 1/2</t>
  </si>
  <si>
    <t>ПС 35 кВ Рудник</t>
  </si>
  <si>
    <t>ПС 35 кВ Фабрика</t>
  </si>
  <si>
    <t>ПС 35 кВ Борисовская</t>
  </si>
  <si>
    <t>ПС 110 кВ Новомоховская (ПС 35 кВ ППШ)</t>
  </si>
  <si>
    <t>почта,  ДК, УКК, 14 юр/лиц, 483 ч/сектора, 814 коммун/кв.</t>
  </si>
  <si>
    <t>ПС 110 кВ Западная</t>
  </si>
  <si>
    <t>Гидроузел ООО «Юрга Водтранс»</t>
  </si>
  <si>
    <t>ПС 110 кВ Комплексная</t>
  </si>
  <si>
    <t>ПС 110 кВ  Юргинская</t>
  </si>
  <si>
    <t>ПС 110 кВ Яшкинская</t>
  </si>
  <si>
    <t>ПС 110 кВ Тутальская</t>
  </si>
  <si>
    <t>ПС 110 кВ Тайга Тяговая</t>
  </si>
  <si>
    <t>Ф 10-31-ТП222, Ф 10-30-ТП222</t>
  </si>
  <si>
    <t>83 юр/лица, 601 домов ч/сектора, 32 МКД,котельная,  ОАО «Юргахлеб»</t>
  </si>
  <si>
    <t>ПС 110 кВ Вахрушевская</t>
  </si>
  <si>
    <t>ПС 110 кВ Зенковская</t>
  </si>
  <si>
    <t>ПС 110 кВ Киселевская-Заводская</t>
  </si>
  <si>
    <t>ПС 110 кВ Коммунальная</t>
  </si>
  <si>
    <t>ПС 110 кВ Прокопьевская</t>
  </si>
  <si>
    <t>ПС 110 кВ Тырганская</t>
  </si>
  <si>
    <t>ПС 110 кВ Анжерская</t>
  </si>
  <si>
    <t>ПС 110 кВ Мехзаводская</t>
  </si>
  <si>
    <t>ПС 110 кВ Промышленная сельская</t>
  </si>
  <si>
    <t>ПС 110 кВ Пионерная</t>
  </si>
  <si>
    <t>ПС 110 кВ  Плотниковская</t>
  </si>
  <si>
    <t>ПС 110 кВ Шушталепская</t>
  </si>
  <si>
    <t>ПС 110 кВ Осинниковская</t>
  </si>
  <si>
    <t>ПС 110 кВ Капитальная-3</t>
  </si>
  <si>
    <t>ПС 110 кВ Тепловая</t>
  </si>
  <si>
    <t>ПС 35 кВ Красногорская-2</t>
  </si>
  <si>
    <t>ПС 35 кВ Красный Углекоп</t>
  </si>
  <si>
    <t>ПС 35 кВ Маганак</t>
  </si>
  <si>
    <t>ПС 35 кВ Сафоновская</t>
  </si>
  <si>
    <t>ПС 35 кВ Юго-Западная</t>
  </si>
  <si>
    <t>ПС 35 кВ Осинники-5</t>
  </si>
  <si>
    <t>ПС 35 кВ Калтанская городская</t>
  </si>
  <si>
    <t>ПС 35 кВ Моторная</t>
  </si>
  <si>
    <t>ПС 35 кВ Судженская</t>
  </si>
  <si>
    <t>,Сибирит-техсмесь, Теле-2, АЗС-газ, 6 юр/лиц, 66 кв.коммун/сектора</t>
  </si>
  <si>
    <t>Спец.бюро Ритуал, ООО Анком, котельная №27, д/с №2, котельная д/с №1, общежитие, насосная, пекарня, столовая «Северный Кузбасс», ИП Трушляков, Парра, 12 юр/лиц, 638 ч/сектора, 18 кв.коммун/сектора (1-2 эт. 18 кв.)</t>
  </si>
  <si>
    <t>Участок теплоснабжения, магазины, парикмахерские, ООО Гамма, ж\д переезд, ПСК, Забота, спортклуб Пирамида, аптека, отделение связи 3, стоматолог. кабинет, ЖЭУ Новый, политехнический колледж, стройка, общежитие, РСУ, гаражи «Элерон», втормет, автобаза ООО Регион, Стройпласт, ИП-Моисеев, Светашев, Коваленко, Бутько, магазин «Дискаунтер-Холди», 37 юр/лиц, 241 ч/сектора,  489 кв.коммун/сектора</t>
  </si>
  <si>
    <t>2-е отделение полиции, охранное предприятие, экосистема Кузбасса, магазины,  киоски, кафе, библиотека, дом детского творчества, детская поликлиника, ИП-Светашев, Арутюнян, аптека, сбербанк, РКЦ, школа 22, участок теплоснабжения, д/с №27(резерв),  интернат №35, ЖЭУ-Новый, 26 юр/лиц, 108 ч/сектора, 461 кв.коммун/сектора</t>
  </si>
  <si>
    <t>ПСК, общежитие, д/с 20, 28, 17, котельная д/с №28,  насосная ООО «Вода», ООО «Паритет», ООО «Услуга», СПК, горбольница, Роспотребнадзор, 32 юр/лиц, 289 ч/сектора, 891 ком.с</t>
  </si>
  <si>
    <t>Котельные №7,8 (рез.), очистные ООО «Теплоснабжение», хлебозавод, гор газ-заправка, 4 юр/лиц, 199 ч/сектора, 72 кв. коммун/сектора</t>
  </si>
  <si>
    <t>ПС 35 кВ Физкультурник</t>
  </si>
  <si>
    <t>ПС 35 кВ Сибирская</t>
  </si>
  <si>
    <t>ПС 35 кВ Антоновский рудник</t>
  </si>
  <si>
    <t>ПС 35 кВ Анжерский машзавод</t>
  </si>
  <si>
    <t>ПС 35 кВ Крапивинская</t>
  </si>
  <si>
    <t>ПС 35 кВ Бачатская № 31</t>
  </si>
  <si>
    <t>ПС 35 кВ №1 Киселёвская подрайонная</t>
  </si>
  <si>
    <t>ПС 35 кВ №10 Горсеть</t>
  </si>
  <si>
    <t>ПС 110 кВ №37 Базовая</t>
  </si>
  <si>
    <t>ПС 110 кВ №20 гидроузел</t>
  </si>
  <si>
    <t>ПС 35 кВ №31 ш. Коксовая</t>
  </si>
  <si>
    <t>ПС 35 кВ №5 Центральная</t>
  </si>
  <si>
    <t>ПС 35 кВ №1 ш.Коксовая</t>
  </si>
  <si>
    <t>ПС 35 кВ №14 ш.Ворошилова</t>
  </si>
  <si>
    <t>ПС 35 кВ №19 ш.Зенковская</t>
  </si>
  <si>
    <t>ПС 35 кВ Зиминка 1/2</t>
  </si>
  <si>
    <t>ПС 110 кВ Судженка</t>
  </si>
  <si>
    <t xml:space="preserve">ПС 110 кВ Яя </t>
  </si>
  <si>
    <t xml:space="preserve">ПС 110 кВ Ижморская </t>
  </si>
  <si>
    <t xml:space="preserve">ПС 110 кВ Иверка </t>
  </si>
  <si>
    <t>ПС 110 кВ Берикульская</t>
  </si>
  <si>
    <t xml:space="preserve">ПС 110 кВ Антибесская </t>
  </si>
  <si>
    <t>ПС 110 кВ БП 3704 км</t>
  </si>
  <si>
    <t>4.32</t>
  </si>
  <si>
    <t>4.33</t>
  </si>
  <si>
    <t>4.34</t>
  </si>
  <si>
    <t>4.35</t>
  </si>
  <si>
    <t>4.36</t>
  </si>
  <si>
    <t>4.37</t>
  </si>
  <si>
    <t>4.38</t>
  </si>
  <si>
    <t>ПС 110 кВ Сураново</t>
  </si>
  <si>
    <t>ПС 110 кВ Пихтач</t>
  </si>
  <si>
    <t>ПС 110 кВ Тайга</t>
  </si>
  <si>
    <t>ПС 110 кВ Кузель</t>
  </si>
  <si>
    <t>ПС 110 кВ Хопкино</t>
  </si>
  <si>
    <t>ПС 110 кВ Литвиново</t>
  </si>
  <si>
    <t>ПС 110 кВ Тальменка</t>
  </si>
  <si>
    <t>6.37</t>
  </si>
  <si>
    <t>6.38</t>
  </si>
  <si>
    <t>6.39</t>
  </si>
  <si>
    <t>6.40</t>
  </si>
  <si>
    <t>6.41</t>
  </si>
  <si>
    <t>6.42</t>
  </si>
  <si>
    <t>6.43</t>
  </si>
  <si>
    <t>6.44</t>
  </si>
  <si>
    <t>ООО ПО ГОРМАШ</t>
  </si>
  <si>
    <t>ПС 35 кВ Шахта-13</t>
  </si>
  <si>
    <t>Ф 6-14-З, Ф 6-37-З</t>
  </si>
  <si>
    <t>МУП ПМР "Тепломир"</t>
  </si>
  <si>
    <t>Ф 6-8-К</t>
  </si>
  <si>
    <t>ПС 35 кВ Бурлаковская</t>
  </si>
  <si>
    <t>Ф 6-17-Б, Ф 6-4-А, Ф 6-10-Э, Ф 6-7-П, Ф 6-6-Т</t>
  </si>
  <si>
    <t xml:space="preserve">Ф 6-10-Б, Ф 6-5-К </t>
  </si>
  <si>
    <t>ПС 35 кВ Михайловская</t>
  </si>
  <si>
    <t>Ф 10-2-МК,  Ф 10-7-И, Ф 10-5-Б</t>
  </si>
  <si>
    <t>ПС 35 кВ Терентьевская</t>
  </si>
  <si>
    <t>Ф 10-11-Т, Ф 10-4-О, Ф 10-10-К</t>
  </si>
  <si>
    <t>ПС 35 кВ Трудармейская</t>
  </si>
  <si>
    <t>Ф 10-3-Т, Ф 10-1-Т, Ф 10-2-П</t>
  </si>
  <si>
    <t>ПС 110 кВ Красный Брод</t>
  </si>
  <si>
    <t>Ф 6-3-К</t>
  </si>
  <si>
    <t>ООО Рудни К</t>
  </si>
  <si>
    <t>Ф.6-26-Ю, Ф.6-22-А, Ф.6-2-Ц, Ф.6-19-Ф, Ф.6-24-О,Ф.6-30-Ю, Ф.6-28-С, Ф.6-18-Г, Ф.6-35-П, Ф.6-40-К, Ф.6-4-Т, Ф.6-34-Г, Ф.6-8- Ц, Ф.6-5-Ц, Ф.6-16-К, Ф.6-20-П</t>
  </si>
  <si>
    <t>МОУ ДОД Трудармейский ДЮКФК</t>
  </si>
  <si>
    <t>Ф 10-3-Т</t>
  </si>
  <si>
    <t>Ф 10-8-Т, Ф 10-5-Т, Ф 10-11-Т</t>
  </si>
  <si>
    <t>ООО Торговый дом Аргеллит</t>
  </si>
  <si>
    <t>Ф 6-32-Г</t>
  </si>
  <si>
    <t>МУ Управление жизнеобеспечения</t>
  </si>
  <si>
    <t xml:space="preserve">Ф 6-10-П, Ф 6-7-Ц, Ф 6-2-П, Ф 6-14-П </t>
  </si>
  <si>
    <t>ООО"Птицефабрика Трудармейская"</t>
  </si>
  <si>
    <t>Ф 10-2-П</t>
  </si>
  <si>
    <t>ООО Киселевское теплоснабжающее предприятие</t>
  </si>
  <si>
    <t>ПС 35 кВ Шахта-12</t>
  </si>
  <si>
    <t>Ф 6-1-К</t>
  </si>
  <si>
    <t>ООО Ясная поляна</t>
  </si>
  <si>
    <t>ПС 35 кВ Ясная Поляна</t>
  </si>
  <si>
    <t>Ф 10-18-П, Ф 10-20-Я, Ф 10-8-М, Ф 10-14-К, Ф 10-2-Ш</t>
  </si>
  <si>
    <t>ООО СХПМихайловское</t>
  </si>
  <si>
    <t xml:space="preserve">Ф 10-10-К, Ф 10-1-Ч, Ф 10-2-МК </t>
  </si>
  <si>
    <t>ЗАО "БазКО"</t>
  </si>
  <si>
    <t>ВЛ 35 кВ Б-24</t>
  </si>
  <si>
    <t>ООО Кирпичный завод</t>
  </si>
  <si>
    <t>Ф 6-1-К, Ф 6-10-К, Ф 6-14-К</t>
  </si>
  <si>
    <t>ООО "Энергокомпания"</t>
  </si>
  <si>
    <t>Ф 6-15-К,  Ф 6-4-К</t>
  </si>
  <si>
    <t>ГПОУ Прокопьевский аграрный колледж</t>
  </si>
  <si>
    <t xml:space="preserve">ПС 35 кВ Ясная Поляна </t>
  </si>
  <si>
    <t>Ф 10-8-М</t>
  </si>
  <si>
    <t>Адм. Большеталдинского с/п</t>
  </si>
  <si>
    <t>Ф 10-11-Т</t>
  </si>
  <si>
    <t>ООО УК Сибирь</t>
  </si>
  <si>
    <t>Ф 6-6-П, Ф 6-7-Ц, Ф 6-14-П, Ф 6-10-П</t>
  </si>
  <si>
    <t>ПАО КТК</t>
  </si>
  <si>
    <t xml:space="preserve">ПС 110 кВ Красный Брод </t>
  </si>
  <si>
    <t>Ф 6-15-К, Ф 6-10-П</t>
  </si>
  <si>
    <t>МУП ПМР Теплоком</t>
  </si>
  <si>
    <t>Ф 10-8-Т, Ф 10-11-Т, Ф 10-5-Т, Ф 10-6-К</t>
  </si>
  <si>
    <t>ООО "Бастет"</t>
  </si>
  <si>
    <t>Ф 10-1-К</t>
  </si>
  <si>
    <t>МАУ "Трудармейский развлекательныйкомплекс"</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</si>
  <si>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</si>
  <si>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</si>
  <si>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</si>
  <si>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</si>
  <si>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</si>
  <si>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</si>
  <si>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</si>
  <si>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</si>
  <si>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</si>
  <si>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</si>
  <si>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</si>
  <si>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</si>
  <si>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</si>
  <si>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</si>
  <si>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</si>
  <si>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</si>
  <si>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</si>
  <si>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</si>
  <si>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</si>
  <si>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</si>
  <si>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</si>
  <si>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</si>
  <si>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</si>
  <si>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</si>
  <si>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</si>
  <si>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</si>
  <si>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</si>
  <si>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</si>
  <si>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ФБУ КП-3 ГУФСИН России по КО</t>
  </si>
  <si>
    <t>ПС 110 кВ Ивановская</t>
  </si>
  <si>
    <t>Ф 10-7-Ч, Ф 10-10-М</t>
  </si>
  <si>
    <t>ФКУ 'ИК -1 ГУФСИН</t>
  </si>
  <si>
    <t>Ф 10-13-К</t>
  </si>
  <si>
    <t>Ф 10-13-Р, Ф 10-7-Р</t>
  </si>
  <si>
    <t>ООО ЭСКК</t>
  </si>
  <si>
    <t>ПС 110 кВ Чебулинская</t>
  </si>
  <si>
    <t>Ф 10-3-А, Ф 10-11-А, Ф 10-6-С, Ф 10-5-Ч, Ф 10-17-П</t>
  </si>
  <si>
    <t>ПС 35 кВ Курсксмоленская</t>
  </si>
  <si>
    <t>Ф 10-10-У, Ф 10-2-КС, Ф 10-12-Ш, Ф 10-6У</t>
  </si>
  <si>
    <t>ООО "Мариинский спиртовой комбинат"</t>
  </si>
  <si>
    <t>Ф 10-18-С, Ф 10-0-С</t>
  </si>
  <si>
    <t>МУП "ЖКХ Мариинского муниципального района"</t>
  </si>
  <si>
    <t>ПС 110 кВ Разъезд 3704 км</t>
  </si>
  <si>
    <t>Ф 10-3-М, Ф 10-4-Р, Ф 10-5-С</t>
  </si>
  <si>
    <t>Ф 10-4-Т, Ф 10-5-К</t>
  </si>
  <si>
    <t xml:space="preserve">ПС 110 кВ Мариинская НПС </t>
  </si>
  <si>
    <t>Ф 6-6-К, Ф 6-18-К</t>
  </si>
  <si>
    <t xml:space="preserve">ПС 35 кВ Благовещенская </t>
  </si>
  <si>
    <t>Ф 10-9-Б, Ф 10-13-БЛ</t>
  </si>
  <si>
    <t>ПС 35 кВ Колеульская</t>
  </si>
  <si>
    <t xml:space="preserve">Ф 10-14-П, Ф 10-13-К, Ф 10-5-К </t>
  </si>
  <si>
    <t xml:space="preserve">ПС 35 кВ Лебяжья </t>
  </si>
  <si>
    <t xml:space="preserve">Ф 10-1-Л </t>
  </si>
  <si>
    <t>ПС 35 кВ Сусловская</t>
  </si>
  <si>
    <t>Ф 10-9-М, Ф 10-2-П, Ф 10-15-З, Ф 10-6-П, Ф 10-13-У, Ф 10-1-Р</t>
  </si>
  <si>
    <t>ООО Компания Энергопромсервис</t>
  </si>
  <si>
    <t>Ф 10-10-М, Ф 10-7-Ч</t>
  </si>
  <si>
    <t xml:space="preserve">Ф 10-13-К </t>
  </si>
  <si>
    <t>Ф 10-3-А, Ф 10-8-УН, Ф 10-11-А</t>
  </si>
  <si>
    <t xml:space="preserve">ПС 110 кВ Чумайская </t>
  </si>
  <si>
    <t>Ф 10-1-Ч, Ф 10-5-К, Ф 10-11-Ч</t>
  </si>
  <si>
    <t>ПС 35 кВ Курсксмоленска</t>
  </si>
  <si>
    <t xml:space="preserve">Ф 10-10-У, Ф 10-12-Ш, Ф 10-6У,Ф 10-2-КС </t>
  </si>
  <si>
    <t>ПС 35 кВ Николаевская</t>
  </si>
  <si>
    <t>Ф 10-1-У, Ф 10-13-Н</t>
  </si>
  <si>
    <t>МБУК "ЦНТиКДД"</t>
  </si>
  <si>
    <t>ПС 110 кВ Тяжинская</t>
  </si>
  <si>
    <t>Ф 10-10-В, Ф 10-6-О, Ф 10-20-НВ</t>
  </si>
  <si>
    <t>ПС 35 кВ Георгиевская</t>
  </si>
  <si>
    <t>Ф 10-1-С</t>
  </si>
  <si>
    <t xml:space="preserve">ПС 35 кВ Итатская </t>
  </si>
  <si>
    <t>Ф 10-3-Н, Ф 10-14-Ч</t>
  </si>
  <si>
    <t>Ф 10-11-З</t>
  </si>
  <si>
    <t>ПС 35 кВ Новоподзорновская</t>
  </si>
  <si>
    <t>Ф 10-8-СУ, Ф 10-3-МН, Ф 10-14-М, Ф 10-7-НП, Ф 10-1-К, Ф 10-12-ИЗ</t>
  </si>
  <si>
    <t>ПС 35 кВ Новотисульская</t>
  </si>
  <si>
    <t>Ф 10-9-И, Ф 10-5-Ш</t>
  </si>
  <si>
    <t>ПС 35 кВ Преображенская</t>
  </si>
  <si>
    <t xml:space="preserve"> Ф 10-9-ТК</t>
  </si>
  <si>
    <t>ПС 35 кВ Теплореченская</t>
  </si>
  <si>
    <t>Ф 10-9-С, Ф 10-6-П</t>
  </si>
  <si>
    <t>ООО "Итатский НПЗ"</t>
  </si>
  <si>
    <t>Ф 10-3-Н</t>
  </si>
  <si>
    <t>Ф 10-9-И</t>
  </si>
  <si>
    <t>ООО "Чебулинское"</t>
  </si>
  <si>
    <t>ПС 110 кВ Чумайская</t>
  </si>
  <si>
    <t>Ф 10-1-Ч, Ф 10-4-Ж</t>
  </si>
  <si>
    <t>ООО "ТЭК"</t>
  </si>
  <si>
    <t>Ф 10-4-У, Ф 10-8-РП, Ф 10-12-Г, ф. 10-7-Р</t>
  </si>
  <si>
    <t>ПС 35 кВ Полуторник</t>
  </si>
  <si>
    <t>Ф 10-11-П</t>
  </si>
  <si>
    <t>ПС 35 кВ Усть-Колбинска</t>
  </si>
  <si>
    <t>Ф 10-16-Л, Ф 10-2-У, Ф 10-1-РП</t>
  </si>
  <si>
    <t>ПС 110 кВ Иверка</t>
  </si>
  <si>
    <t>Ф 10-4-ТК</t>
  </si>
  <si>
    <t>Ф 10-11-Б, Ф 10-10-ПЧ, Ф 10-6-ПС, Ф 10-2-И</t>
  </si>
  <si>
    <t>ПС 35 кВ Колыонская</t>
  </si>
  <si>
    <t xml:space="preserve">Ф 10-11-НО, Ф 10-13-О, Ф 10-2-Т </t>
  </si>
  <si>
    <t xml:space="preserve">ПС 35 кВ Святославская </t>
  </si>
  <si>
    <t>Ф 10-3-СВ, Ф 10-6-Л, Ф 10-12-ОС, Ф 10-13-ТР</t>
  </si>
  <si>
    <t>МУЗ ЦГБ г.Мариинска</t>
  </si>
  <si>
    <t>ПС 110 кВ 3704 км</t>
  </si>
  <si>
    <t xml:space="preserve"> Ф 10-3-М, Ф 10-4-Р</t>
  </si>
  <si>
    <t>Ф 10-5-К, Ф 10-4-Т</t>
  </si>
  <si>
    <t>ПС 35 кВ Авангард</t>
  </si>
  <si>
    <t>Ф 10-11-К, Ф 10-5-Б, Ф 10-7-О</t>
  </si>
  <si>
    <t>ПС 35 кВ Благовещенская</t>
  </si>
  <si>
    <t>Ф 10-13-БЛ, Ф 10-9-Б</t>
  </si>
  <si>
    <t>Ф 10-14-П, Ф 10-13-К, Ф 10-5-К, Ф 10-5-К</t>
  </si>
  <si>
    <t>ПС 35 кВ Лебяжья</t>
  </si>
  <si>
    <t>Ф 10-7-С, Ф 10-1-Л, Ф 10-15-П</t>
  </si>
  <si>
    <t>Ф 10-9-М, Ф 10-13-У, Ф 10-6-П, Ф 10-2-П, Ф 10-15-З ПС</t>
  </si>
  <si>
    <t>ООО "Сусловский леспромхоз"</t>
  </si>
  <si>
    <t>Ф 10-1-Р</t>
  </si>
  <si>
    <t>ИП Тарасова Т.Л. глава КФХ</t>
  </si>
  <si>
    <t>ПС 35 кВ Усть-Колбинская</t>
  </si>
  <si>
    <t>Ф 10-1-РП</t>
  </si>
  <si>
    <t>Ф 10-8-РП</t>
  </si>
  <si>
    <t>ООО Фермерское хозяйство "ИжморВодСтрой"</t>
  </si>
  <si>
    <t>ПС 35 кВ Святославская</t>
  </si>
  <si>
    <t>Ф 10-3-СВ, Ф 10-6-Л</t>
  </si>
  <si>
    <t>ПАО "Ростелеком"</t>
  </si>
  <si>
    <t>Ф 10-5-К, Ф 10-4-Т, Ф 10-6-РРС</t>
  </si>
  <si>
    <t>Ф 10-4-ТК, Ф 10-5-РРС, Ф 10-3-Б</t>
  </si>
  <si>
    <t>Ф 10-12-Г, Ф 10-14-РП, Ф 10-8-РП</t>
  </si>
  <si>
    <t>Ф 10-20-НВ, Ф 10-8-Б, Ф 10-6-О, Ф 10-10-В, ВЛ 35 кВ Тн-1</t>
  </si>
  <si>
    <t>Ф 10-11-А, Ф 10-17-П, Ф 10-3-А</t>
  </si>
  <si>
    <t>Ф 10-5-К, Ф 10-1-Ч, Ф 10-10-К</t>
  </si>
  <si>
    <t>Ф 10-3-С, Ф 10-8-Я</t>
  </si>
  <si>
    <t>ПС 35 кВ Барандатская</t>
  </si>
  <si>
    <t>Ф 10-11-С,  Ф 10-4-РП</t>
  </si>
  <si>
    <t>Ф 10-10-ПЧ, Ф 10-2-И, Ф 10-6-ПС</t>
  </si>
  <si>
    <t>Ф 10-5-К, Ф 10-13-К, Ф 10-14-П, Ф 10-7-Т</t>
  </si>
  <si>
    <t>Ф 10-2-КС, Ф 10-12-Ш, Ф 10-10-У</t>
  </si>
  <si>
    <t>Ф 10-7-НП, Ф 10-8-СУ, Ф 10-14-М, Ф 10-3-МН</t>
  </si>
  <si>
    <t>Ф 10-3-РРС, Ф 10-9-И, Ф 10-5-Ш, Ф 10-7-АВ</t>
  </si>
  <si>
    <t>Ф 10-15-З, Ф 10-9-М, Ф 10-6-П</t>
  </si>
  <si>
    <t>ОАО Мариинскавтодор</t>
  </si>
  <si>
    <t>Ф 10-7-Ю</t>
  </si>
  <si>
    <t>Ф 6-18-К, Ф 6-6-К</t>
  </si>
  <si>
    <t>ПС 110 кВ Яя</t>
  </si>
  <si>
    <t>Ф 6-5-СА</t>
  </si>
  <si>
    <t>Ф 10-2-И</t>
  </si>
  <si>
    <t>Ф 10-11-НО</t>
  </si>
  <si>
    <t>ПС 35 кВ Красноярская</t>
  </si>
  <si>
    <t>Ф 10-12-НС</t>
  </si>
  <si>
    <t>Ф 10-9-М</t>
  </si>
  <si>
    <t>СПК Пичугинский</t>
  </si>
  <si>
    <t>Ф 10-14-М</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</si>
  <si>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</si>
  <si>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</si>
  <si>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</si>
  <si>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</si>
  <si>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</si>
  <si>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</si>
  <si>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</si>
  <si>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</si>
  <si>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</si>
  <si>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</si>
  <si>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</si>
  <si>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</si>
  <si>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</si>
  <si>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</si>
  <si>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</si>
  <si>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</si>
  <si>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</si>
  <si>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</si>
  <si>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</si>
  <si>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</si>
  <si>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</si>
  <si>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</si>
  <si>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</si>
  <si>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</si>
  <si>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</si>
  <si>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</si>
  <si>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</si>
  <si>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</si>
  <si>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</si>
  <si>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</si>
  <si>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</si>
  <si>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</si>
  <si>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</si>
  <si>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</si>
  <si>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</si>
  <si>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</si>
  <si>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</si>
  <si>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</si>
  <si>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</si>
  <si>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</si>
  <si>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</si>
  <si>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</si>
  <si>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</si>
  <si>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</si>
  <si>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</si>
  <si>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</si>
  <si>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</si>
  <si>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</si>
  <si>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</si>
  <si>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</si>
  <si>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</si>
  <si>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</si>
  <si>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</si>
  <si>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</si>
  <si>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</si>
  <si>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</si>
  <si>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</si>
  <si>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</si>
  <si>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</si>
  <si>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</si>
  <si>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</si>
  <si>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</si>
  <si>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</si>
  <si>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</si>
  <si>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</si>
  <si>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</si>
  <si>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</si>
  <si>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</si>
  <si>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</si>
  <si>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</si>
  <si>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</si>
  <si>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</si>
  <si>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</si>
  <si>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</si>
  <si>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</si>
  <si>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ООО ЮРГА ВОДТРАНС</t>
  </si>
  <si>
    <t>ПС 35 кВ Водозабор</t>
  </si>
  <si>
    <t>ТР-Р. N 1, 2</t>
  </si>
  <si>
    <t>Муниципальное Унитарное Предприятие "Энерго-Сервис"</t>
  </si>
  <si>
    <t>Ф 10-5-К, Ф 10-4-Л, Ф 10-3-Я</t>
  </si>
  <si>
    <t>Ф 10-6-Т</t>
  </si>
  <si>
    <t>Ф 10-4-ОШ, Ф 10-3-З</t>
  </si>
  <si>
    <t>Ф 10-6-П</t>
  </si>
  <si>
    <t>Ф 10-7-Я</t>
  </si>
  <si>
    <t xml:space="preserve">ПС 110 кВ Яшкинская </t>
  </si>
  <si>
    <t>Ф 6-13-СЯ</t>
  </si>
  <si>
    <t xml:space="preserve">ПС 35 кВ Колмогоровская </t>
  </si>
  <si>
    <t>Ф 10-9-К, Ф 10-6-ПФ, Ф 10-10-ПФ, Ф 10-5-И</t>
  </si>
  <si>
    <t>ПС 35 кВ Красносельская</t>
  </si>
  <si>
    <t>Ф 10-6-К, Ф 10-14-С,Ф 10-4-М, Ф 10-11-Б</t>
  </si>
  <si>
    <t xml:space="preserve">ПС 35 кВ Пачинская </t>
  </si>
  <si>
    <t>Ф 10-1-П, Ф 10-5-Щ, Ф 10-8-М, Ф 10-12-В</t>
  </si>
  <si>
    <t>ПС 35 кВ Пашковская</t>
  </si>
  <si>
    <t>Ф 10-5-Л, Ф 10-3-П, Ф 10-1-С</t>
  </si>
  <si>
    <t>ООО УК Энерготранс-АГРО</t>
  </si>
  <si>
    <t>ПС 110 кВ Большеямная</t>
  </si>
  <si>
    <t xml:space="preserve">Ф 10-8-Б </t>
  </si>
  <si>
    <t>ПС 110 кВ Воинская</t>
  </si>
  <si>
    <t>Ф 10-18-Т</t>
  </si>
  <si>
    <t xml:space="preserve">ПС 110 кВ Комплексная </t>
  </si>
  <si>
    <t>Ф 10-18-З,  Ф 10-2-З,  Ф 10-2-З</t>
  </si>
  <si>
    <t>ПС 35 кВ Арлюкская</t>
  </si>
  <si>
    <t>Ф 10-14-В, Ф 10-5-АР, Ф 10-11-Х, Ф 10-1-ПФ</t>
  </si>
  <si>
    <t>ПС 35 кВ Новая</t>
  </si>
  <si>
    <t>Ф 10-4-З, Ф 10-1-У</t>
  </si>
  <si>
    <t>ПС 35 кВ Новоромановская</t>
  </si>
  <si>
    <t>Ф 10-9-СК, Ф 10-6-М, Ф 10-4-С</t>
  </si>
  <si>
    <t>ПС 35 кВ Пачинская</t>
  </si>
  <si>
    <t>Ф 10-0-К</t>
  </si>
  <si>
    <t>ПС 35 кВ Подсобная</t>
  </si>
  <si>
    <t>Ф 10-4-Б</t>
  </si>
  <si>
    <t>ООО КАРЬЕР МОЗЖУХИНСКИЙ</t>
  </si>
  <si>
    <t>ПС 110 кВ Мозжухинская</t>
  </si>
  <si>
    <t>Ф 6-19-МК</t>
  </si>
  <si>
    <t>МУП 'ЖКУ Кемеровского района'</t>
  </si>
  <si>
    <t>ПС 110 кВ Звёздная</t>
  </si>
  <si>
    <t>Ф 6-20-ЗБ, Ф 6-24-БЛ, Ф 6-23-ЗВ, Ф 6-24-БЛ</t>
  </si>
  <si>
    <t>Ф 6-8-С, Ф 6-15-ЗБ, Ф 6-10-УН, Ф 6-20-З</t>
  </si>
  <si>
    <t xml:space="preserve">ПС 110 кВ Толевая </t>
  </si>
  <si>
    <t>Ф 6-2-С</t>
  </si>
  <si>
    <t>Ф 10-15-НП</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</si>
  <si>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</si>
  <si>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</si>
  <si>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</si>
  <si>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</si>
  <si>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</si>
  <si>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</si>
  <si>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</si>
  <si>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</si>
  <si>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</si>
  <si>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</si>
  <si>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</si>
  <si>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</si>
  <si>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</si>
  <si>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</si>
  <si>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</si>
  <si>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</si>
  <si>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</si>
  <si>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</si>
  <si>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</si>
  <si>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</si>
  <si>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</si>
  <si>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</si>
  <si>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</si>
  <si>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</si>
  <si>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ОАО "ОФ Междуреченская"</t>
  </si>
  <si>
    <t>ПС 110 кВ Карьерная</t>
  </si>
  <si>
    <t>Ф 6-5-Ц, Ф-6-12-Ц</t>
  </si>
  <si>
    <t>2.31</t>
  </si>
  <si>
    <t>ООО "Компания Холидей"</t>
  </si>
  <si>
    <t>ПС 110 кВ КСК</t>
  </si>
  <si>
    <t>Ф 6-37-ГК, Ф 6-32-К</t>
  </si>
  <si>
    <t>5.81</t>
  </si>
  <si>
    <t>И.о. заместителя директора по техническим вопросам - главного инженера</t>
  </si>
  <si>
    <t>А.И. Костин</t>
  </si>
  <si>
    <t>ТСО Сибирь, СЭТ-42</t>
  </si>
  <si>
    <t>ПАО "Кузбассэнергосбыт"</t>
  </si>
  <si>
    <t xml:space="preserve"> Ж.Д. потребители; сторонние потребители; быт</t>
  </si>
  <si>
    <t>Оборотное депо станции Мариинск; Ж.Д. потребители;быт</t>
  </si>
  <si>
    <t>ПС 35 кВ Красный Камень</t>
  </si>
  <si>
    <t>ПС 110 кВ Черкасов Камень</t>
  </si>
  <si>
    <t>3.97</t>
  </si>
  <si>
    <t>3.98</t>
  </si>
  <si>
    <t>ООО «ММК-УГОЛЬ» (ЦОФ "Беловская)</t>
  </si>
  <si>
    <t>ПС 35 кВ Родина, ф.10-16-П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</si>
</sst>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00"/>
    <numFmt numFmtId="166" formatCode="0.0"/>
  </numFmts>
  <fonts count="16" x14ac:knownFonts="1">
    <font>
      <sz val="10"/>
      <name val="Arial Cyr"/>
      <charset val="204"/>
    </font>
    <font>
      <sz val="10"/>
      <name val="Arial Cyr"/>
      <charset val="204"/>
    </font>
    <font>
      <sz val="10"/>
      <color theme="1"/>
      <name val="Tahoma"/>
      <family val="2"/>
      <charset val="204"/>
    </font>
    <font>
      <b/>
      <sz val="18"/>
      <color theme="1"/>
      <name val="Tahoma"/>
      <family val="2"/>
      <charset val="204"/>
    </font>
    <font>
      <b/>
      <sz val="14"/>
      <color theme="1"/>
      <name val="Tahoma"/>
      <family val="2"/>
      <charset val="204"/>
    </font>
    <font>
      <b/>
      <sz val="10"/>
      <color theme="1"/>
      <name val="Tahoma"/>
      <family val="2"/>
      <charset val="204"/>
    </font>
    <font>
      <sz val="10"/>
      <name val="Tahoma"/>
      <family val="2"/>
      <charset val="204"/>
    </font>
    <font>
      <sz val="10"/>
      <name val="Arial"/>
      <family val="2"/>
      <charset val="204"/>
    </font>
    <font>
      <sz val="12"/>
      <color theme="1"/>
      <name val="Tahoma"/>
      <family val="2"/>
      <charset val="204"/>
    </font>
    <font>
      <b/>
      <sz val="10"/>
      <name val="Tahoma"/>
      <family val="2"/>
      <charset val="204"/>
    </font>
    <font>
      <b/>
      <sz val="12"/>
      <color theme="1"/>
      <name val="Tahoma"/>
      <family val="2"/>
      <charset val="204"/>
    </font>
    <font>
      <sz val="10"/>
      <color indexed="8"/>
      <name val="Tahoma"/>
      <family val="2"/>
      <charset val="204"/>
    </font>
    <font>
      <sz val="10"/>
      <color rgb="FF000000"/>
      <name val="Tahoma"/>
      <family val="2"/>
      <charset val="204"/>
    </font>
    <font>
      <sz val="11"/>
      <color theme="1"/>
      <name val="Tahoma"/>
      <family val="2"/>
      <charset val="204"/>
    </font>
    <font>
      <b/>
      <sz val="12"/>
      <color indexed="8"/>
      <name val="Tahoma"/>
      <family val="2"/>
      <charset val="204"/>
    </font>
    <font>
      <sz val="16"/>
      <color theme="1"/>
      <name val="Tahoma"/>
      <family val="2"/>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6">
    <xf numFmtId="0" fontId="0" fillId="0" borderId="0"/>
    <xf numFmtId="0" fontId="1" fillId="0" borderId="0"/>
    <xf numFmtId="0" fontId="7" fillId="0" borderId="0"/>
    <xf numFmtId="0" fontId="1" fillId="0" borderId="0"/>
    <xf numFmtId="0" fontId="7" fillId="0" borderId="0"/>
    <xf numFmtId="164" fontId="1" fillId="0" borderId="0" applyFont="0" applyFill="0" applyBorder="0" applyAlignment="0" applyProtection="0"/>
  </cellStyleXfs>
  <cellXfs count="128">
    <xf numFmtId="0" fontId="0" fillId="0" borderId="0" xfId="0"/>
    <xf numFmtId="0" fontId="2" fillId="0" borderId="0" xfId="0" applyFont="1" applyFill="1" applyAlignment="1" applyProtection="1">
      <alignment horizontal="center" vertical="center" wrapText="1"/>
    </xf>
    <xf numFmtId="0" fontId="5"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wrapText="1"/>
    </xf>
    <xf numFmtId="2" fontId="2" fillId="0" borderId="0" xfId="0" applyNumberFormat="1" applyFont="1" applyFill="1" applyAlignment="1" applyProtection="1">
      <alignment horizontal="center" vertical="center" wrapText="1"/>
    </xf>
    <xf numFmtId="0" fontId="2" fillId="0" borderId="0" xfId="0" applyFont="1" applyFill="1" applyAlignment="1" applyProtection="1">
      <alignment wrapText="1"/>
    </xf>
    <xf numFmtId="0" fontId="8" fillId="0" borderId="0" xfId="0" applyFont="1" applyFill="1" applyAlignment="1">
      <alignment vertical="center" wrapText="1"/>
    </xf>
    <xf numFmtId="0" fontId="6" fillId="0" borderId="0" xfId="0" applyFont="1" applyFill="1" applyAlignment="1">
      <alignment vertical="center" wrapText="1"/>
    </xf>
    <xf numFmtId="2" fontId="2" fillId="0" borderId="0" xfId="0" applyNumberFormat="1" applyFont="1" applyFill="1" applyAlignment="1">
      <alignment vertical="center" wrapText="1"/>
    </xf>
    <xf numFmtId="2" fontId="6" fillId="0" borderId="0" xfId="0" applyNumberFormat="1" applyFont="1" applyFill="1" applyAlignment="1">
      <alignment vertical="center" wrapText="1"/>
    </xf>
    <xf numFmtId="2" fontId="5" fillId="0" borderId="0" xfId="0" applyNumberFormat="1" applyFont="1" applyFill="1" applyAlignment="1">
      <alignment vertical="center" wrapText="1"/>
    </xf>
    <xf numFmtId="2" fontId="3" fillId="0" borderId="0" xfId="0" applyNumberFormat="1" applyFont="1" applyFill="1" applyAlignment="1" applyProtection="1">
      <alignment horizontal="center" vertical="center" wrapText="1"/>
    </xf>
    <xf numFmtId="0" fontId="4" fillId="0" borderId="0" xfId="0" applyFont="1" applyFill="1" applyAlignment="1" applyProtection="1">
      <alignment horizontal="center" vertical="center" wrapText="1"/>
    </xf>
    <xf numFmtId="49" fontId="2"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2" fillId="0" borderId="0" xfId="0" applyFont="1" applyFill="1" applyAlignment="1">
      <alignment horizontal="left" vertical="center" wrapText="1"/>
    </xf>
    <xf numFmtId="49" fontId="2" fillId="0" borderId="0" xfId="0" applyNumberFormat="1" applyFont="1" applyFill="1" applyAlignment="1" applyProtection="1">
      <alignment horizontal="center" vertical="center" wrapText="1"/>
    </xf>
    <xf numFmtId="49" fontId="6" fillId="0" borderId="0" xfId="0" applyNumberFormat="1" applyFont="1" applyFill="1" applyAlignment="1" applyProtection="1">
      <alignment horizontal="left" vertical="center" wrapText="1"/>
    </xf>
    <xf numFmtId="0" fontId="2" fillId="0" borderId="0" xfId="0" applyFont="1" applyFill="1" applyAlignment="1" applyProtection="1">
      <alignment horizontal="lef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6" fillId="0" borderId="1" xfId="0" applyFont="1" applyFill="1" applyBorder="1" applyAlignment="1">
      <alignment horizontal="left" vertical="center" wrapText="1"/>
    </xf>
    <xf numFmtId="0" fontId="11" fillId="0" borderId="1" xfId="1" applyFont="1" applyFill="1" applyBorder="1" applyAlignment="1" applyProtection="1">
      <alignment horizontal="center" vertical="center" wrapText="1"/>
    </xf>
    <xf numFmtId="0" fontId="6" fillId="0" borderId="1" xfId="0" applyFont="1" applyFill="1" applyBorder="1" applyAlignment="1">
      <alignment horizontal="left" vertical="center" wrapText="1" shrinkToFit="1"/>
    </xf>
    <xf numFmtId="165" fontId="6" fillId="0" borderId="1" xfId="0" applyNumberFormat="1" applyFont="1" applyFill="1" applyBorder="1" applyAlignment="1">
      <alignment horizontal="left" vertical="center" wrapText="1"/>
    </xf>
    <xf numFmtId="0" fontId="2" fillId="0" borderId="1" xfId="1" applyFont="1" applyFill="1" applyBorder="1" applyAlignment="1">
      <alignment horizontal="left" vertical="center" wrapText="1"/>
    </xf>
    <xf numFmtId="165" fontId="2" fillId="0" borderId="1" xfId="0" applyNumberFormat="1" applyFont="1" applyFill="1" applyBorder="1" applyAlignment="1">
      <alignment horizontal="left" vertical="center" wrapText="1"/>
    </xf>
    <xf numFmtId="2" fontId="6" fillId="0" borderId="1" xfId="1" applyNumberFormat="1" applyFont="1" applyFill="1" applyBorder="1" applyAlignment="1">
      <alignment vertical="center"/>
    </xf>
    <xf numFmtId="0" fontId="6" fillId="0" borderId="1" xfId="1" applyFont="1" applyFill="1" applyBorder="1" applyAlignment="1">
      <alignment vertical="center"/>
    </xf>
    <xf numFmtId="0" fontId="6" fillId="0" borderId="1" xfId="1" applyFont="1" applyFill="1" applyBorder="1" applyAlignment="1">
      <alignment horizontal="center" vertical="center"/>
    </xf>
    <xf numFmtId="49" fontId="6" fillId="0" borderId="1" xfId="1" applyNumberFormat="1" applyFont="1" applyFill="1" applyBorder="1" applyAlignment="1">
      <alignment horizontal="center" vertical="center" wrapText="1"/>
    </xf>
    <xf numFmtId="2" fontId="6" fillId="0" borderId="1" xfId="1" applyNumberFormat="1" applyFont="1" applyFill="1" applyBorder="1" applyAlignment="1">
      <alignment horizontal="center" vertical="center"/>
    </xf>
    <xf numFmtId="2" fontId="6" fillId="0" borderId="1" xfId="1" applyNumberFormat="1" applyFont="1" applyFill="1" applyBorder="1" applyAlignment="1">
      <alignment horizontal="left" vertical="center"/>
    </xf>
    <xf numFmtId="166" fontId="6" fillId="0" borderId="1" xfId="1" applyNumberFormat="1" applyFont="1" applyFill="1" applyBorder="1" applyAlignment="1">
      <alignment horizontal="left" vertical="center"/>
    </xf>
    <xf numFmtId="165" fontId="6" fillId="0" borderId="1" xfId="1" applyNumberFormat="1" applyFont="1" applyFill="1" applyBorder="1" applyAlignment="1">
      <alignment horizontal="left" vertical="center" wrapText="1"/>
    </xf>
    <xf numFmtId="49" fontId="6" fillId="0" borderId="1" xfId="1" applyNumberFormat="1" applyFont="1" applyFill="1" applyBorder="1" applyAlignment="1">
      <alignment horizontal="left" vertical="center"/>
    </xf>
    <xf numFmtId="0" fontId="12" fillId="0" borderId="1" xfId="0" applyFont="1" applyFill="1" applyBorder="1" applyAlignment="1">
      <alignment horizontal="center" vertical="center" wrapText="1"/>
    </xf>
    <xf numFmtId="165" fontId="12"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165" fontId="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6" fillId="0" borderId="1" xfId="1" applyFont="1" applyFill="1" applyBorder="1" applyAlignment="1">
      <alignment horizontal="left" vertical="center"/>
    </xf>
    <xf numFmtId="0" fontId="2" fillId="0" borderId="1" xfId="0" applyFont="1" applyFill="1" applyBorder="1" applyAlignment="1">
      <alignment horizontal="left" vertical="center"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49" fontId="15" fillId="0" borderId="0" xfId="0" applyNumberFormat="1" applyFont="1" applyFill="1" applyAlignment="1" applyProtection="1">
      <alignment horizontal="left" vertical="center" wrapText="1"/>
    </xf>
    <xf numFmtId="2" fontId="15" fillId="0" borderId="0" xfId="0" applyNumberFormat="1" applyFont="1" applyFill="1" applyAlignment="1" applyProtection="1">
      <alignment horizontal="center" vertical="center" wrapText="1"/>
    </xf>
    <xf numFmtId="165" fontId="2" fillId="0" borderId="1" xfId="0" applyNumberFormat="1" applyFont="1" applyFill="1" applyBorder="1" applyAlignment="1">
      <alignment horizontal="left" vertical="center" wrapText="1"/>
    </xf>
    <xf numFmtId="0" fontId="6" fillId="0" borderId="1" xfId="1" applyFont="1" applyFill="1" applyBorder="1" applyAlignment="1">
      <alignment horizontal="left" vertical="center"/>
    </xf>
    <xf numFmtId="49" fontId="6"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0" borderId="0" xfId="0" applyFont="1" applyFill="1" applyAlignment="1">
      <alignment vertical="center"/>
    </xf>
    <xf numFmtId="49" fontId="2" fillId="0" borderId="1" xfId="0" applyNumberFormat="1" applyFont="1" applyFill="1" applyBorder="1" applyAlignment="1">
      <alignment vertical="center"/>
    </xf>
    <xf numFmtId="49" fontId="2" fillId="0" borderId="1" xfId="0" applyNumberFormat="1" applyFont="1" applyFill="1" applyBorder="1" applyAlignment="1">
      <alignment horizontal="left" vertical="center"/>
    </xf>
    <xf numFmtId="0" fontId="2" fillId="0" borderId="0" xfId="0" applyFont="1" applyFill="1" applyAlignment="1">
      <alignment vertical="center"/>
    </xf>
    <xf numFmtId="165" fontId="2" fillId="0" borderId="0" xfId="0" applyNumberFormat="1" applyFont="1" applyFill="1" applyAlignment="1">
      <alignment horizontal="center" vertical="center" wrapText="1"/>
    </xf>
    <xf numFmtId="165" fontId="2" fillId="0" borderId="0" xfId="0" applyNumberFormat="1" applyFont="1" applyFill="1" applyAlignment="1" applyProtection="1">
      <alignment horizontal="center" vertical="center" wrapText="1"/>
    </xf>
    <xf numFmtId="165" fontId="5" fillId="0" borderId="0" xfId="0" applyNumberFormat="1" applyFont="1" applyFill="1" applyAlignment="1" applyProtection="1">
      <alignment horizontal="center" vertical="center" wrapText="1"/>
    </xf>
    <xf numFmtId="165" fontId="5" fillId="0" borderId="1" xfId="0" applyNumberFormat="1" applyFont="1" applyFill="1" applyBorder="1" applyAlignment="1" applyProtection="1">
      <alignment horizontal="center" vertical="center" wrapText="1"/>
    </xf>
    <xf numFmtId="165" fontId="6" fillId="0" borderId="1" xfId="1" applyNumberFormat="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165" fontId="6" fillId="0" borderId="1" xfId="1" applyNumberFormat="1" applyFont="1" applyFill="1" applyBorder="1" applyAlignment="1">
      <alignment horizontal="center" vertical="center"/>
    </xf>
    <xf numFmtId="165" fontId="6" fillId="2" borderId="1" xfId="1" applyNumberFormat="1" applyFont="1" applyFill="1" applyBorder="1" applyAlignment="1">
      <alignment horizontal="center" vertical="center"/>
    </xf>
    <xf numFmtId="165" fontId="5"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165" fontId="6" fillId="0" borderId="1" xfId="3" applyNumberFormat="1" applyFont="1" applyFill="1" applyBorder="1" applyAlignment="1">
      <alignment horizontal="center" vertical="center"/>
    </xf>
    <xf numFmtId="165" fontId="15" fillId="0" borderId="0" xfId="0" applyNumberFormat="1" applyFont="1" applyFill="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165" fontId="2" fillId="0" borderId="2"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165" fontId="6" fillId="0" borderId="1" xfId="1" applyNumberFormat="1" applyFont="1" applyFill="1" applyBorder="1" applyAlignment="1">
      <alignment horizontal="center" vertical="center"/>
    </xf>
    <xf numFmtId="165" fontId="13" fillId="0" borderId="2" xfId="0" applyNumberFormat="1" applyFont="1" applyFill="1" applyBorder="1" applyAlignment="1">
      <alignment horizontal="center" vertical="center" wrapText="1"/>
    </xf>
    <xf numFmtId="165" fontId="13" fillId="0" borderId="3" xfId="0" applyNumberFormat="1" applyFont="1" applyFill="1" applyBorder="1" applyAlignment="1">
      <alignment horizontal="center" vertical="center" wrapText="1"/>
    </xf>
    <xf numFmtId="165" fontId="10" fillId="0" borderId="1" xfId="0" applyNumberFormat="1" applyFont="1" applyFill="1" applyBorder="1" applyAlignment="1">
      <alignment horizontal="left" vertical="center" wrapText="1"/>
    </xf>
    <xf numFmtId="165" fontId="2" fillId="0" borderId="1" xfId="0" applyNumberFormat="1" applyFont="1" applyFill="1" applyBorder="1" applyAlignment="1">
      <alignment horizontal="left" vertical="center" wrapText="1"/>
    </xf>
    <xf numFmtId="165" fontId="6" fillId="0" borderId="1" xfId="1"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xf>
    <xf numFmtId="49" fontId="6" fillId="0" borderId="1" xfId="1" applyNumberFormat="1" applyFont="1" applyFill="1" applyBorder="1" applyAlignment="1">
      <alignment horizontal="center" vertical="center" wrapText="1"/>
    </xf>
    <xf numFmtId="0" fontId="6" fillId="0" borderId="1" xfId="1" applyFont="1" applyFill="1" applyBorder="1" applyAlignment="1">
      <alignment horizontal="left" vertical="center" wrapText="1"/>
    </xf>
    <xf numFmtId="165" fontId="14" fillId="0" borderId="1" xfId="0" applyNumberFormat="1" applyFont="1" applyFill="1" applyBorder="1" applyAlignment="1">
      <alignment horizontal="left" vertical="center" wrapText="1"/>
    </xf>
    <xf numFmtId="49" fontId="15" fillId="0" borderId="0" xfId="0" applyNumberFormat="1" applyFont="1" applyFill="1" applyAlignment="1" applyProtection="1">
      <alignment horizontal="left" vertical="center" wrapText="1"/>
    </xf>
    <xf numFmtId="165" fontId="15" fillId="0" borderId="0" xfId="0" applyNumberFormat="1" applyFont="1" applyFill="1" applyAlignment="1" applyProtection="1">
      <alignment horizontal="center" vertical="center" wrapText="1"/>
    </xf>
    <xf numFmtId="0" fontId="5" fillId="0" borderId="1" xfId="0"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165" fontId="5" fillId="0" borderId="1" xfId="0"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49" fontId="2" fillId="0" borderId="5"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2" fontId="3" fillId="0" borderId="0" xfId="0" applyNumberFormat="1" applyFont="1" applyFill="1" applyAlignment="1" applyProtection="1">
      <alignment horizontal="center" vertical="center" wrapText="1"/>
    </xf>
    <xf numFmtId="0" fontId="4" fillId="0" borderId="0" xfId="0" applyFont="1" applyFill="1" applyAlignment="1" applyProtection="1">
      <alignment horizontal="center" vertical="center" wrapText="1"/>
    </xf>
    <xf numFmtId="165" fontId="5" fillId="0" borderId="0"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165" fontId="5" fillId="0" borderId="1" xfId="0" applyNumberFormat="1" applyFont="1" applyFill="1" applyBorder="1" applyAlignment="1" applyProtection="1">
      <alignment horizontal="center" vertical="center" wrapText="1"/>
    </xf>
    <xf numFmtId="0" fontId="6" fillId="0" borderId="1" xfId="1" applyFont="1" applyFill="1" applyBorder="1" applyAlignment="1">
      <alignment horizontal="left" vertical="center"/>
    </xf>
    <xf numFmtId="49" fontId="11" fillId="0" borderId="1" xfId="1" applyNumberFormat="1" applyFont="1" applyFill="1" applyBorder="1" applyAlignment="1">
      <alignment horizontal="center" vertical="center" wrapText="1"/>
    </xf>
  </cellXfs>
  <cellStyles count="6">
    <cellStyle name="Обычный" xfId="0" builtinId="0"/>
    <cellStyle name="Обычный 2" xfId="2"/>
    <cellStyle name="Обычный 3" xfId="4"/>
    <cellStyle name="Обычный_ЕЭТ ГВО 2013_2014" xfId="1"/>
    <cellStyle name="Обычный_Отключения 3 вариант" xfId="3"/>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4676775</xdr:colOff>
      <xdr:row>0</xdr:row>
      <xdr:rowOff>54428</xdr:rowOff>
    </xdr:from>
    <xdr:to>
      <xdr:col>4</xdr:col>
      <xdr:colOff>247650</xdr:colOff>
      <xdr:row>10</xdr:row>
      <xdr:rowOff>88045</xdr:rowOff>
    </xdr:to>
    <xdr:sp macro="" textlink="">
      <xdr:nvSpPr>
        <xdr:cNvPr id="3" name="Text Box 3"/>
        <xdr:cNvSpPr txBox="1">
          <a:spLocks noChangeArrowheads="1"/>
        </xdr:cNvSpPr>
      </xdr:nvSpPr>
      <xdr:spPr bwMode="auto">
        <a:xfrm>
          <a:off x="5105400" y="54428"/>
          <a:ext cx="3114675" cy="165286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СОГЛАСОВАНО:                                         </a:t>
          </a:r>
        </a:p>
        <a:p>
          <a:pPr algn="l" rtl="0">
            <a:defRPr sz="1000"/>
          </a:pPr>
          <a:endPar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endParaRP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Директор Филиала АО «СО ЕЭС» </a:t>
          </a: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Кемеровское</a:t>
          </a:r>
          <a:r>
            <a:rPr lang="ru-RU" sz="1200" b="0" i="0"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 РДУ</a:t>
          </a:r>
          <a:endPar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endParaRPr>
        </a:p>
        <a:p>
          <a:pPr algn="l" rtl="0">
            <a:defRPr sz="1000"/>
          </a:pPr>
          <a:endPar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endParaRP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_______________________ </a:t>
          </a:r>
          <a:r>
            <a:rPr lang="ru-RU" sz="1200" b="0" i="0"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П.В. Якис</a:t>
          </a:r>
        </a:p>
        <a:p>
          <a:pPr algn="l" rtl="0">
            <a:defRPr sz="1000"/>
          </a:pPr>
          <a:r>
            <a:rPr lang="ru-RU" sz="1200" b="0" i="0"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           </a:t>
          </a: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«_____»___________________ 2017 г.</a:t>
          </a:r>
        </a:p>
        <a:p>
          <a:pPr algn="l" rtl="0">
            <a:defRPr sz="1000"/>
          </a:pPr>
          <a:endParaRPr lang="ru-RU" sz="1200" b="0" i="0" strike="noStrike">
            <a:solidFill>
              <a:srgbClr val="000000"/>
            </a:solidFill>
            <a:latin typeface="Arial Cyr"/>
          </a:endParaRPr>
        </a:p>
      </xdr:txBody>
    </xdr:sp>
    <xdr:clientData/>
  </xdr:twoCellAnchor>
  <xdr:twoCellAnchor>
    <xdr:from>
      <xdr:col>7</xdr:col>
      <xdr:colOff>200025</xdr:colOff>
      <xdr:row>0</xdr:row>
      <xdr:rowOff>57150</xdr:rowOff>
    </xdr:from>
    <xdr:to>
      <xdr:col>13</xdr:col>
      <xdr:colOff>429185</xdr:colOff>
      <xdr:row>11</xdr:row>
      <xdr:rowOff>4082</xdr:rowOff>
    </xdr:to>
    <xdr:sp macro="" textlink="">
      <xdr:nvSpPr>
        <xdr:cNvPr id="4" name="Text Box 2"/>
        <xdr:cNvSpPr txBox="1">
          <a:spLocks noChangeArrowheads="1"/>
        </xdr:cNvSpPr>
      </xdr:nvSpPr>
      <xdr:spPr bwMode="auto">
        <a:xfrm>
          <a:off x="9915525" y="57150"/>
          <a:ext cx="3762935" cy="172810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УТВЕРЖДАЮ:</a:t>
          </a:r>
        </a:p>
        <a:p>
          <a:pPr algn="l" rtl="0">
            <a:defRPr sz="1000"/>
          </a:pPr>
          <a:endPar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endParaRP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И.о.</a:t>
          </a:r>
          <a:r>
            <a:rPr lang="ru-RU" sz="1200" b="0" i="0"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 з</a:t>
          </a: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аместителя генерального директора - директора филиала ПАО "МРСК Сибири" - «Кузбассэнерго - РЭС»</a:t>
          </a:r>
        </a:p>
        <a:p>
          <a:pPr algn="l" rtl="0">
            <a:defRPr sz="1000"/>
          </a:pPr>
          <a:endPar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endParaRP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__________________ А.А. Мишанин</a:t>
          </a:r>
        </a:p>
        <a:p>
          <a:pPr algn="l" rtl="0">
            <a:defRPr sz="1000"/>
          </a:pPr>
          <a:endPar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endParaRP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«____»__________________ 2017 г.</a:t>
          </a:r>
        </a:p>
        <a:p>
          <a:pPr algn="l" rtl="0">
            <a:defRPr sz="1000"/>
          </a:pPr>
          <a:endParaRPr lang="ru-RU" sz="1200" b="0" i="0" strike="noStrike">
            <a:solidFill>
              <a:srgbClr val="000000"/>
            </a:solidFill>
            <a:latin typeface="Arial Cyr"/>
          </a:endParaRPr>
        </a:p>
      </xdr:txBody>
    </xdr:sp>
    <xdr:clientData/>
  </xdr:twoCellAnchor>
  <xdr:twoCellAnchor>
    <xdr:from>
      <xdr:col>0</xdr:col>
      <xdr:colOff>28575</xdr:colOff>
      <xdr:row>0</xdr:row>
      <xdr:rowOff>47625</xdr:rowOff>
    </xdr:from>
    <xdr:to>
      <xdr:col>1</xdr:col>
      <xdr:colOff>2841171</xdr:colOff>
      <xdr:row>10</xdr:row>
      <xdr:rowOff>28575</xdr:rowOff>
    </xdr:to>
    <xdr:sp macro="" textlink="">
      <xdr:nvSpPr>
        <xdr:cNvPr id="5" name="Text Box 43"/>
        <xdr:cNvSpPr txBox="1">
          <a:spLocks noChangeArrowheads="1"/>
        </xdr:cNvSpPr>
      </xdr:nvSpPr>
      <xdr:spPr bwMode="auto">
        <a:xfrm>
          <a:off x="28575" y="47625"/>
          <a:ext cx="3241221" cy="160020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СОГЛАСОВАНО:                                         </a:t>
          </a:r>
        </a:p>
        <a:p>
          <a:pPr algn="l" rtl="0">
            <a:defRPr sz="1000"/>
          </a:pPr>
          <a:endPar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endParaRP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Первый заместитель Губернатора</a:t>
          </a: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Кемеровской области     </a:t>
          </a: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       </a:t>
          </a: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___________________ В.Н. Чернов</a:t>
          </a:r>
        </a:p>
        <a:p>
          <a:pPr algn="l" rtl="0">
            <a:defRPr sz="1000"/>
          </a:pPr>
          <a:endPar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endParaRPr>
        </a:p>
        <a:p>
          <a:pPr algn="l" rtl="0">
            <a:defRPr sz="1000"/>
          </a:pPr>
          <a:r>
            <a:rPr lang="ru-RU" sz="1200" b="0" i="0" strike="noStrike">
              <a:solidFill>
                <a:srgbClr val="000000"/>
              </a:solidFill>
              <a:latin typeface="Tahoma" panose="020B0604030504040204" pitchFamily="34" charset="0"/>
              <a:ea typeface="Tahoma" panose="020B0604030504040204" pitchFamily="34" charset="0"/>
              <a:cs typeface="Tahoma" panose="020B0604030504040204" pitchFamily="34" charset="0"/>
            </a:rPr>
            <a:t>«____»__________________ 2017 г.</a:t>
          </a:r>
        </a:p>
        <a:p>
          <a:pPr algn="l" rtl="0">
            <a:defRPr sz="1000"/>
          </a:pPr>
          <a:endParaRPr lang="ru-RU" sz="1200" b="0"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67"/>
  <sheetViews>
    <sheetView tabSelected="1" view="pageBreakPreview" zoomScale="70" zoomScaleNormal="70" zoomScaleSheetLayoutView="70" workbookViewId="0">
      <selection activeCell="O861" sqref="O861"/>
    </sheetView>
  </sheetViews>
  <sheetFormatPr defaultColWidth="9.109375" defaultRowHeight="13.2" x14ac:dyDescent="0.25"/>
  <cols>
    <col min="1" max="1" width="6.44140625" style="16" customWidth="1"/>
    <col min="2" max="2" width="75" style="17" customWidth="1"/>
    <col min="3" max="3" width="38.109375" style="18" customWidth="1"/>
    <col min="4" max="4" width="34.109375" style="18" hidden="1" customWidth="1"/>
    <col min="5" max="14" width="9.33203125" style="77" customWidth="1"/>
    <col min="15" max="15" width="67.44140625" style="5" bestFit="1" customWidth="1"/>
    <col min="16" max="16384" width="9.109375" style="3"/>
  </cols>
  <sheetData>
    <row r="1" spans="1:15" s="6" customFormat="1" x14ac:dyDescent="0.25">
      <c r="A1" s="16"/>
      <c r="B1" s="17"/>
      <c r="C1" s="18"/>
      <c r="D1" s="18"/>
      <c r="E1" s="77"/>
      <c r="F1" s="77"/>
      <c r="G1" s="77"/>
      <c r="H1" s="77"/>
      <c r="I1" s="77"/>
      <c r="J1" s="77"/>
      <c r="K1" s="77"/>
      <c r="L1" s="77"/>
      <c r="M1" s="77"/>
      <c r="N1" s="77"/>
      <c r="O1" s="5"/>
    </row>
    <row r="2" spans="1:15" s="8" customFormat="1" x14ac:dyDescent="0.25">
      <c r="A2" s="19"/>
      <c r="B2" s="20"/>
      <c r="C2" s="21"/>
      <c r="D2" s="21"/>
      <c r="E2" s="78"/>
      <c r="F2" s="78"/>
      <c r="G2" s="78"/>
      <c r="H2" s="78"/>
      <c r="I2" s="78"/>
      <c r="J2" s="78"/>
      <c r="K2" s="78"/>
      <c r="L2" s="78"/>
      <c r="M2" s="78"/>
      <c r="N2" s="78"/>
      <c r="O2" s="7"/>
    </row>
    <row r="3" spans="1:15" s="8" customFormat="1" x14ac:dyDescent="0.25">
      <c r="A3" s="19"/>
      <c r="B3" s="20"/>
      <c r="C3" s="21"/>
      <c r="D3" s="21"/>
      <c r="E3" s="78"/>
      <c r="F3" s="78"/>
      <c r="G3" s="78"/>
      <c r="H3" s="78"/>
      <c r="I3" s="78"/>
      <c r="J3" s="78"/>
      <c r="K3" s="78"/>
      <c r="L3" s="78"/>
      <c r="M3" s="78"/>
      <c r="N3" s="78"/>
      <c r="O3" s="7"/>
    </row>
    <row r="4" spans="1:15" s="8" customFormat="1" x14ac:dyDescent="0.25">
      <c r="A4" s="19"/>
      <c r="B4" s="20"/>
      <c r="C4" s="21"/>
      <c r="D4" s="21"/>
      <c r="E4" s="78"/>
      <c r="F4" s="78"/>
      <c r="G4" s="78"/>
      <c r="H4" s="78"/>
      <c r="I4" s="78"/>
      <c r="J4" s="78"/>
      <c r="K4" s="78"/>
      <c r="L4" s="78"/>
      <c r="M4" s="78"/>
      <c r="N4" s="78"/>
      <c r="O4" s="7"/>
    </row>
    <row r="5" spans="1:15" s="8" customFormat="1" x14ac:dyDescent="0.25">
      <c r="A5" s="19"/>
      <c r="B5" s="20"/>
      <c r="C5" s="21"/>
      <c r="D5" s="21"/>
      <c r="E5" s="78"/>
      <c r="F5" s="78"/>
      <c r="G5" s="78"/>
      <c r="H5" s="78"/>
      <c r="I5" s="78"/>
      <c r="J5" s="78"/>
      <c r="K5" s="78"/>
      <c r="L5" s="78"/>
      <c r="M5" s="78"/>
      <c r="N5" s="78"/>
      <c r="O5" s="7"/>
    </row>
    <row r="6" spans="1:15" s="8" customFormat="1" x14ac:dyDescent="0.25">
      <c r="A6" s="19"/>
      <c r="B6" s="20"/>
      <c r="C6" s="21"/>
      <c r="D6" s="21"/>
      <c r="E6" s="78"/>
      <c r="F6" s="78"/>
      <c r="G6" s="78"/>
      <c r="H6" s="78"/>
      <c r="I6" s="78"/>
      <c r="J6" s="78"/>
      <c r="K6" s="78"/>
      <c r="L6" s="78"/>
      <c r="M6" s="78"/>
      <c r="N6" s="78"/>
      <c r="O6" s="7"/>
    </row>
    <row r="7" spans="1:15" s="8" customFormat="1" x14ac:dyDescent="0.25">
      <c r="A7" s="19"/>
      <c r="B7" s="20"/>
      <c r="C7" s="21"/>
      <c r="D7" s="21"/>
      <c r="E7" s="78"/>
      <c r="F7" s="78"/>
      <c r="G7" s="78"/>
      <c r="H7" s="78"/>
      <c r="I7" s="78"/>
      <c r="J7" s="78"/>
      <c r="K7" s="78"/>
      <c r="L7" s="78"/>
      <c r="M7" s="78"/>
      <c r="N7" s="78"/>
      <c r="O7" s="7"/>
    </row>
    <row r="8" spans="1:15" s="8" customFormat="1" x14ac:dyDescent="0.25">
      <c r="A8" s="19"/>
      <c r="B8" s="20"/>
      <c r="C8" s="21"/>
      <c r="D8" s="21"/>
      <c r="E8" s="78"/>
      <c r="F8" s="78"/>
      <c r="G8" s="78"/>
      <c r="H8" s="78"/>
      <c r="I8" s="78"/>
      <c r="J8" s="78"/>
      <c r="K8" s="78"/>
      <c r="L8" s="78"/>
      <c r="M8" s="78"/>
      <c r="N8" s="78"/>
      <c r="O8" s="7"/>
    </row>
    <row r="9" spans="1:15" s="8" customFormat="1" x14ac:dyDescent="0.25">
      <c r="A9" s="19"/>
      <c r="B9" s="20"/>
      <c r="C9" s="21"/>
      <c r="D9" s="21"/>
      <c r="E9" s="78"/>
      <c r="F9" s="78"/>
      <c r="G9" s="78"/>
      <c r="H9" s="78"/>
      <c r="I9" s="78"/>
      <c r="J9" s="78"/>
      <c r="K9" s="78"/>
      <c r="L9" s="78"/>
      <c r="M9" s="78"/>
      <c r="N9" s="78"/>
      <c r="O9" s="7"/>
    </row>
    <row r="10" spans="1:15" s="8" customFormat="1" x14ac:dyDescent="0.25">
      <c r="A10" s="19"/>
      <c r="B10" s="20"/>
      <c r="C10" s="21"/>
      <c r="D10" s="21"/>
      <c r="E10" s="78"/>
      <c r="F10" s="78"/>
      <c r="G10" s="78"/>
      <c r="H10" s="78"/>
      <c r="I10" s="78"/>
      <c r="J10" s="78"/>
      <c r="K10" s="78"/>
      <c r="L10" s="78"/>
      <c r="M10" s="78"/>
      <c r="N10" s="78"/>
      <c r="O10" s="7"/>
    </row>
    <row r="11" spans="1:15" s="8" customFormat="1" x14ac:dyDescent="0.25">
      <c r="A11" s="19"/>
      <c r="B11" s="20"/>
      <c r="C11" s="21"/>
      <c r="D11" s="21"/>
      <c r="E11" s="78"/>
      <c r="F11" s="78"/>
      <c r="G11" s="78"/>
      <c r="H11" s="78"/>
      <c r="I11" s="78"/>
      <c r="J11" s="78"/>
      <c r="K11" s="78"/>
      <c r="L11" s="78"/>
      <c r="M11" s="78"/>
      <c r="N11" s="78"/>
      <c r="O11" s="7"/>
    </row>
    <row r="12" spans="1:15" s="8" customFormat="1" x14ac:dyDescent="0.25">
      <c r="A12" s="19"/>
      <c r="B12" s="20"/>
      <c r="C12" s="21"/>
      <c r="D12" s="21"/>
      <c r="E12" s="78"/>
      <c r="F12" s="78"/>
      <c r="G12" s="78"/>
      <c r="H12" s="78"/>
      <c r="I12" s="78"/>
      <c r="J12" s="78"/>
      <c r="K12" s="78"/>
      <c r="L12" s="78"/>
      <c r="M12" s="78"/>
      <c r="N12" s="78"/>
      <c r="O12" s="7"/>
    </row>
    <row r="13" spans="1:15" s="6" customFormat="1" x14ac:dyDescent="0.25">
      <c r="A13" s="16"/>
      <c r="B13" s="17"/>
      <c r="C13" s="18"/>
      <c r="D13" s="18"/>
      <c r="E13" s="77"/>
      <c r="F13" s="77"/>
      <c r="G13" s="77"/>
      <c r="H13" s="77"/>
      <c r="I13" s="77"/>
      <c r="J13" s="77"/>
      <c r="K13" s="77"/>
      <c r="L13" s="77"/>
      <c r="M13" s="77"/>
      <c r="N13" s="77"/>
      <c r="O13" s="5"/>
    </row>
    <row r="14" spans="1:15" s="6" customFormat="1" ht="22.2" x14ac:dyDescent="0.25">
      <c r="A14" s="119" t="s">
        <v>0</v>
      </c>
      <c r="B14" s="119"/>
      <c r="C14" s="119"/>
      <c r="D14" s="119"/>
      <c r="E14" s="119"/>
      <c r="F14" s="119"/>
      <c r="G14" s="119"/>
      <c r="H14" s="119"/>
      <c r="I14" s="119"/>
      <c r="J14" s="119"/>
      <c r="K14" s="119"/>
      <c r="L14" s="119"/>
      <c r="M14" s="119"/>
      <c r="N14" s="119"/>
      <c r="O14" s="14"/>
    </row>
    <row r="15" spans="1:15" ht="18.75" customHeight="1" x14ac:dyDescent="0.25">
      <c r="A15" s="120" t="s">
        <v>41</v>
      </c>
      <c r="B15" s="120"/>
      <c r="C15" s="120"/>
      <c r="D15" s="120"/>
      <c r="E15" s="120"/>
      <c r="F15" s="120"/>
      <c r="G15" s="120"/>
      <c r="H15" s="120"/>
      <c r="I15" s="120"/>
      <c r="J15" s="120"/>
      <c r="K15" s="120"/>
      <c r="L15" s="120"/>
      <c r="M15" s="120"/>
      <c r="N15" s="120"/>
      <c r="O15" s="15"/>
    </row>
    <row r="16" spans="1:15" ht="19.5" customHeight="1" x14ac:dyDescent="0.25">
      <c r="A16" s="120" t="s">
        <v>36</v>
      </c>
      <c r="B16" s="120"/>
      <c r="C16" s="120"/>
      <c r="D16" s="120"/>
      <c r="E16" s="120"/>
      <c r="F16" s="120"/>
      <c r="G16" s="120"/>
      <c r="H16" s="120"/>
      <c r="I16" s="120"/>
      <c r="J16" s="120"/>
      <c r="K16" s="120"/>
      <c r="L16" s="120"/>
      <c r="M16" s="120"/>
      <c r="N16" s="120"/>
      <c r="O16" s="15"/>
    </row>
    <row r="17" spans="1:15" x14ac:dyDescent="0.25">
      <c r="A17" s="19"/>
      <c r="B17" s="20"/>
      <c r="C17" s="21"/>
      <c r="D17" s="21"/>
      <c r="E17" s="78"/>
      <c r="F17" s="78"/>
      <c r="G17" s="121"/>
      <c r="H17" s="121"/>
      <c r="I17" s="121"/>
      <c r="J17" s="79"/>
      <c r="K17" s="78"/>
      <c r="L17" s="78"/>
      <c r="M17" s="78"/>
      <c r="N17" s="78"/>
      <c r="O17" s="1"/>
    </row>
    <row r="18" spans="1:15" s="2" customFormat="1" ht="19.5" customHeight="1" x14ac:dyDescent="0.25">
      <c r="A18" s="122" t="s">
        <v>1</v>
      </c>
      <c r="B18" s="123" t="s">
        <v>2</v>
      </c>
      <c r="C18" s="116" t="s">
        <v>3</v>
      </c>
      <c r="D18" s="116" t="s">
        <v>33</v>
      </c>
      <c r="E18" s="125" t="s">
        <v>4</v>
      </c>
      <c r="F18" s="125"/>
      <c r="G18" s="125"/>
      <c r="H18" s="125"/>
      <c r="I18" s="125"/>
      <c r="J18" s="125"/>
      <c r="K18" s="125"/>
      <c r="L18" s="125"/>
      <c r="M18" s="125"/>
      <c r="N18" s="125"/>
      <c r="O18" s="115" t="s">
        <v>5</v>
      </c>
    </row>
    <row r="19" spans="1:15" s="2" customFormat="1" ht="27.75" customHeight="1" x14ac:dyDescent="0.25">
      <c r="A19" s="122"/>
      <c r="B19" s="124"/>
      <c r="C19" s="117"/>
      <c r="D19" s="117"/>
      <c r="E19" s="80" t="s">
        <v>6</v>
      </c>
      <c r="F19" s="80" t="s">
        <v>7</v>
      </c>
      <c r="G19" s="80" t="s">
        <v>8</v>
      </c>
      <c r="H19" s="80" t="s">
        <v>9</v>
      </c>
      <c r="I19" s="80" t="s">
        <v>10</v>
      </c>
      <c r="J19" s="80" t="s">
        <v>11</v>
      </c>
      <c r="K19" s="80" t="s">
        <v>12</v>
      </c>
      <c r="L19" s="80" t="s">
        <v>13</v>
      </c>
      <c r="M19" s="80" t="s">
        <v>14</v>
      </c>
      <c r="N19" s="80" t="s">
        <v>15</v>
      </c>
      <c r="O19" s="115"/>
    </row>
    <row r="20" spans="1:15" s="2" customFormat="1" ht="15" x14ac:dyDescent="0.25">
      <c r="A20" s="22" t="s">
        <v>16</v>
      </c>
      <c r="B20" s="118" t="s">
        <v>34</v>
      </c>
      <c r="C20" s="118"/>
      <c r="D20" s="118"/>
      <c r="E20" s="118"/>
      <c r="F20" s="118"/>
      <c r="G20" s="118"/>
      <c r="H20" s="118"/>
      <c r="I20" s="118"/>
      <c r="J20" s="118"/>
      <c r="K20" s="118"/>
      <c r="L20" s="118"/>
      <c r="M20" s="118"/>
      <c r="N20" s="118"/>
      <c r="O20" s="23"/>
    </row>
    <row r="21" spans="1:15" x14ac:dyDescent="0.25">
      <c r="A21" s="24" t="s">
        <v>86</v>
      </c>
      <c r="B21" s="25" t="s">
        <v>66</v>
      </c>
      <c r="C21" s="26" t="s">
        <v>192</v>
      </c>
      <c r="D21" s="27" t="s">
        <v>42</v>
      </c>
      <c r="E21" s="81">
        <v>0.28000000000000003</v>
      </c>
      <c r="F21" s="81">
        <v>0.28000000000000003</v>
      </c>
      <c r="G21" s="81">
        <v>0.28000000000000003</v>
      </c>
      <c r="H21" s="81">
        <v>0.28000000000000003</v>
      </c>
      <c r="I21" s="81">
        <v>0.28000000000000003</v>
      </c>
      <c r="J21" s="81">
        <v>0.28000000000000003</v>
      </c>
      <c r="K21" s="81">
        <v>0.28000000000000003</v>
      </c>
      <c r="L21" s="81">
        <v>0.28000000000000003</v>
      </c>
      <c r="M21" s="81">
        <v>0.28000000000000003</v>
      </c>
      <c r="N21" s="81">
        <v>0.28000000000000003</v>
      </c>
      <c r="O21" s="28" t="s">
        <v>120</v>
      </c>
    </row>
    <row r="22" spans="1:15" x14ac:dyDescent="0.25">
      <c r="A22" s="24" t="s">
        <v>87</v>
      </c>
      <c r="B22" s="25" t="s">
        <v>67</v>
      </c>
      <c r="C22" s="26" t="s">
        <v>193</v>
      </c>
      <c r="D22" s="27" t="s">
        <v>43</v>
      </c>
      <c r="E22" s="81">
        <v>1.87</v>
      </c>
      <c r="F22" s="81">
        <v>1.87</v>
      </c>
      <c r="G22" s="81">
        <v>1.87</v>
      </c>
      <c r="H22" s="81">
        <v>1.87</v>
      </c>
      <c r="I22" s="81">
        <v>1.87</v>
      </c>
      <c r="J22" s="81">
        <v>1.87</v>
      </c>
      <c r="K22" s="81">
        <v>1.87</v>
      </c>
      <c r="L22" s="81">
        <v>1.87</v>
      </c>
      <c r="M22" s="81">
        <v>1.87</v>
      </c>
      <c r="N22" s="81">
        <v>1.87</v>
      </c>
      <c r="O22" s="28" t="s">
        <v>120</v>
      </c>
    </row>
    <row r="23" spans="1:15" ht="26.4" x14ac:dyDescent="0.25">
      <c r="A23" s="24" t="s">
        <v>88</v>
      </c>
      <c r="B23" s="25" t="s">
        <v>68</v>
      </c>
      <c r="C23" s="26" t="s">
        <v>194</v>
      </c>
      <c r="D23" s="27" t="s">
        <v>44</v>
      </c>
      <c r="E23" s="81">
        <v>0.3</v>
      </c>
      <c r="F23" s="81">
        <v>0.3</v>
      </c>
      <c r="G23" s="81">
        <v>0.3</v>
      </c>
      <c r="H23" s="81">
        <v>0.3</v>
      </c>
      <c r="I23" s="81">
        <v>0.3</v>
      </c>
      <c r="J23" s="81">
        <v>0.3</v>
      </c>
      <c r="K23" s="81">
        <v>0.3</v>
      </c>
      <c r="L23" s="81">
        <v>0.3</v>
      </c>
      <c r="M23" s="81">
        <v>0.3</v>
      </c>
      <c r="N23" s="81">
        <v>0.3</v>
      </c>
      <c r="O23" s="28" t="s">
        <v>120</v>
      </c>
    </row>
    <row r="24" spans="1:15" ht="26.4" x14ac:dyDescent="0.25">
      <c r="A24" s="24" t="s">
        <v>89</v>
      </c>
      <c r="B24" s="26" t="s">
        <v>69</v>
      </c>
      <c r="C24" s="26" t="s">
        <v>195</v>
      </c>
      <c r="D24" s="27" t="s">
        <v>45</v>
      </c>
      <c r="E24" s="81"/>
      <c r="F24" s="81">
        <v>1.83</v>
      </c>
      <c r="G24" s="81">
        <v>1.83</v>
      </c>
      <c r="H24" s="81">
        <v>1.83</v>
      </c>
      <c r="I24" s="81">
        <v>1.83</v>
      </c>
      <c r="J24" s="81">
        <v>1.83</v>
      </c>
      <c r="K24" s="81">
        <v>1.83</v>
      </c>
      <c r="L24" s="81">
        <v>1.83</v>
      </c>
      <c r="M24" s="81">
        <v>1.83</v>
      </c>
      <c r="N24" s="81">
        <v>1.83</v>
      </c>
      <c r="O24" s="28" t="s">
        <v>120</v>
      </c>
    </row>
    <row r="25" spans="1:15" ht="26.4" x14ac:dyDescent="0.25">
      <c r="A25" s="24" t="s">
        <v>90</v>
      </c>
      <c r="B25" s="26" t="s">
        <v>66</v>
      </c>
      <c r="C25" s="26" t="s">
        <v>194</v>
      </c>
      <c r="D25" s="27" t="s">
        <v>46</v>
      </c>
      <c r="E25" s="81"/>
      <c r="F25" s="81">
        <v>0.56999999999999995</v>
      </c>
      <c r="G25" s="81">
        <v>0.56999999999999995</v>
      </c>
      <c r="H25" s="81">
        <v>0.56999999999999995</v>
      </c>
      <c r="I25" s="81">
        <v>0.56999999999999995</v>
      </c>
      <c r="J25" s="81">
        <v>0.56999999999999995</v>
      </c>
      <c r="K25" s="81">
        <v>0.56999999999999995</v>
      </c>
      <c r="L25" s="81">
        <v>0.56999999999999995</v>
      </c>
      <c r="M25" s="81">
        <v>0.56999999999999995</v>
      </c>
      <c r="N25" s="81">
        <v>0.56999999999999995</v>
      </c>
      <c r="O25" s="28" t="s">
        <v>120</v>
      </c>
    </row>
    <row r="26" spans="1:15" x14ac:dyDescent="0.25">
      <c r="A26" s="24" t="s">
        <v>91</v>
      </c>
      <c r="B26" s="25" t="s">
        <v>70</v>
      </c>
      <c r="C26" s="26" t="s">
        <v>193</v>
      </c>
      <c r="D26" s="27" t="s">
        <v>47</v>
      </c>
      <c r="E26" s="81"/>
      <c r="F26" s="81"/>
      <c r="G26" s="81">
        <v>0.68</v>
      </c>
      <c r="H26" s="81">
        <v>0.68</v>
      </c>
      <c r="I26" s="81">
        <v>0.68</v>
      </c>
      <c r="J26" s="81">
        <v>0.68</v>
      </c>
      <c r="K26" s="81">
        <v>0.68</v>
      </c>
      <c r="L26" s="81">
        <v>0.68</v>
      </c>
      <c r="M26" s="81">
        <v>0.68</v>
      </c>
      <c r="N26" s="81">
        <v>0.68</v>
      </c>
      <c r="O26" s="28" t="s">
        <v>120</v>
      </c>
    </row>
    <row r="27" spans="1:15" x14ac:dyDescent="0.25">
      <c r="A27" s="24" t="s">
        <v>92</v>
      </c>
      <c r="B27" s="25" t="s">
        <v>71</v>
      </c>
      <c r="C27" s="26" t="s">
        <v>192</v>
      </c>
      <c r="D27" s="29" t="s">
        <v>48</v>
      </c>
      <c r="E27" s="81"/>
      <c r="F27" s="81"/>
      <c r="G27" s="81">
        <v>0.73</v>
      </c>
      <c r="H27" s="81">
        <v>0.73</v>
      </c>
      <c r="I27" s="81">
        <v>0.73</v>
      </c>
      <c r="J27" s="81">
        <v>0.73</v>
      </c>
      <c r="K27" s="81">
        <v>0.73</v>
      </c>
      <c r="L27" s="81">
        <v>0.73</v>
      </c>
      <c r="M27" s="81">
        <v>0.73</v>
      </c>
      <c r="N27" s="81">
        <v>0.73</v>
      </c>
      <c r="O27" s="28" t="s">
        <v>120</v>
      </c>
    </row>
    <row r="28" spans="1:15" x14ac:dyDescent="0.25">
      <c r="A28" s="24" t="s">
        <v>93</v>
      </c>
      <c r="B28" s="25" t="s">
        <v>72</v>
      </c>
      <c r="C28" s="26" t="s">
        <v>196</v>
      </c>
      <c r="D28" s="29" t="s">
        <v>49</v>
      </c>
      <c r="E28" s="81"/>
      <c r="F28" s="81"/>
      <c r="G28" s="81">
        <v>0.39</v>
      </c>
      <c r="H28" s="81">
        <v>0.39</v>
      </c>
      <c r="I28" s="81">
        <v>0.39</v>
      </c>
      <c r="J28" s="81">
        <v>0.39</v>
      </c>
      <c r="K28" s="81">
        <v>0.39</v>
      </c>
      <c r="L28" s="81">
        <v>0.39</v>
      </c>
      <c r="M28" s="81">
        <v>0.39</v>
      </c>
      <c r="N28" s="81">
        <v>0.39</v>
      </c>
      <c r="O28" s="28" t="s">
        <v>120</v>
      </c>
    </row>
    <row r="29" spans="1:15" ht="26.4" x14ac:dyDescent="0.25">
      <c r="A29" s="24" t="s">
        <v>94</v>
      </c>
      <c r="B29" s="25" t="s">
        <v>73</v>
      </c>
      <c r="C29" s="26" t="s">
        <v>194</v>
      </c>
      <c r="D29" s="27" t="s">
        <v>50</v>
      </c>
      <c r="E29" s="81"/>
      <c r="F29" s="81"/>
      <c r="G29" s="81">
        <v>0.79</v>
      </c>
      <c r="H29" s="81">
        <v>0.79</v>
      </c>
      <c r="I29" s="81">
        <v>0.79</v>
      </c>
      <c r="J29" s="81">
        <v>0.79</v>
      </c>
      <c r="K29" s="81">
        <v>0.79</v>
      </c>
      <c r="L29" s="81">
        <v>0.79</v>
      </c>
      <c r="M29" s="81">
        <v>0.79</v>
      </c>
      <c r="N29" s="81">
        <v>0.79</v>
      </c>
      <c r="O29" s="28" t="s">
        <v>120</v>
      </c>
    </row>
    <row r="30" spans="1:15" x14ac:dyDescent="0.25">
      <c r="A30" s="24" t="s">
        <v>95</v>
      </c>
      <c r="B30" s="25" t="s">
        <v>74</v>
      </c>
      <c r="C30" s="26" t="s">
        <v>197</v>
      </c>
      <c r="D30" s="27" t="s">
        <v>51</v>
      </c>
      <c r="E30" s="81"/>
      <c r="F30" s="81"/>
      <c r="G30" s="81"/>
      <c r="H30" s="81">
        <v>1.36</v>
      </c>
      <c r="I30" s="81">
        <v>1.36</v>
      </c>
      <c r="J30" s="81">
        <v>1.36</v>
      </c>
      <c r="K30" s="81">
        <v>1.36</v>
      </c>
      <c r="L30" s="81">
        <v>1.36</v>
      </c>
      <c r="M30" s="81">
        <v>1.36</v>
      </c>
      <c r="N30" s="81">
        <v>1.36</v>
      </c>
      <c r="O30" s="28" t="s">
        <v>120</v>
      </c>
    </row>
    <row r="31" spans="1:15" x14ac:dyDescent="0.25">
      <c r="A31" s="24" t="s">
        <v>96</v>
      </c>
      <c r="B31" s="25" t="s">
        <v>75</v>
      </c>
      <c r="C31" s="26" t="s">
        <v>197</v>
      </c>
      <c r="D31" s="27" t="s">
        <v>52</v>
      </c>
      <c r="E31" s="81"/>
      <c r="F31" s="81"/>
      <c r="G31" s="81"/>
      <c r="H31" s="81">
        <v>0.52</v>
      </c>
      <c r="I31" s="81">
        <v>0.52</v>
      </c>
      <c r="J31" s="81">
        <v>0.52</v>
      </c>
      <c r="K31" s="81">
        <v>0.52</v>
      </c>
      <c r="L31" s="81">
        <v>0.52</v>
      </c>
      <c r="M31" s="81">
        <v>0.52</v>
      </c>
      <c r="N31" s="81">
        <v>0.52</v>
      </c>
      <c r="O31" s="28" t="s">
        <v>120</v>
      </c>
    </row>
    <row r="32" spans="1:15" x14ac:dyDescent="0.25">
      <c r="A32" s="24" t="s">
        <v>97</v>
      </c>
      <c r="B32" s="25" t="s">
        <v>76</v>
      </c>
      <c r="C32" s="26" t="s">
        <v>197</v>
      </c>
      <c r="D32" s="29" t="s">
        <v>53</v>
      </c>
      <c r="E32" s="81"/>
      <c r="F32" s="81"/>
      <c r="G32" s="81"/>
      <c r="H32" s="81">
        <v>0.56000000000000005</v>
      </c>
      <c r="I32" s="81">
        <v>0.56000000000000005</v>
      </c>
      <c r="J32" s="81">
        <v>0.56000000000000005</v>
      </c>
      <c r="K32" s="81">
        <v>0.56000000000000005</v>
      </c>
      <c r="L32" s="81">
        <v>0.56000000000000005</v>
      </c>
      <c r="M32" s="81">
        <v>0.56000000000000005</v>
      </c>
      <c r="N32" s="81">
        <v>0.56000000000000005</v>
      </c>
      <c r="O32" s="28" t="s">
        <v>120</v>
      </c>
    </row>
    <row r="33" spans="1:15" ht="26.4" x14ac:dyDescent="0.25">
      <c r="A33" s="24" t="s">
        <v>98</v>
      </c>
      <c r="B33" s="25" t="s">
        <v>77</v>
      </c>
      <c r="C33" s="26" t="s">
        <v>195</v>
      </c>
      <c r="D33" s="27" t="s">
        <v>54</v>
      </c>
      <c r="E33" s="81"/>
      <c r="F33" s="81"/>
      <c r="G33" s="81"/>
      <c r="H33" s="81"/>
      <c r="I33" s="81">
        <v>0.79</v>
      </c>
      <c r="J33" s="81">
        <v>0.79</v>
      </c>
      <c r="K33" s="81">
        <v>0.79</v>
      </c>
      <c r="L33" s="81">
        <v>0.79</v>
      </c>
      <c r="M33" s="81">
        <v>0.79</v>
      </c>
      <c r="N33" s="81">
        <v>0.79</v>
      </c>
      <c r="O33" s="28" t="s">
        <v>120</v>
      </c>
    </row>
    <row r="34" spans="1:15" x14ac:dyDescent="0.25">
      <c r="A34" s="24" t="s">
        <v>99</v>
      </c>
      <c r="B34" s="25" t="s">
        <v>78</v>
      </c>
      <c r="C34" s="26" t="s">
        <v>193</v>
      </c>
      <c r="D34" s="30" t="s">
        <v>55</v>
      </c>
      <c r="E34" s="81"/>
      <c r="F34" s="81"/>
      <c r="G34" s="81"/>
      <c r="H34" s="81"/>
      <c r="I34" s="81">
        <v>1.38</v>
      </c>
      <c r="J34" s="81">
        <v>1.38</v>
      </c>
      <c r="K34" s="81">
        <v>1.38</v>
      </c>
      <c r="L34" s="81">
        <v>1.38</v>
      </c>
      <c r="M34" s="81">
        <v>1.38</v>
      </c>
      <c r="N34" s="81">
        <v>1.38</v>
      </c>
      <c r="O34" s="28" t="s">
        <v>120</v>
      </c>
    </row>
    <row r="35" spans="1:15" x14ac:dyDescent="0.25">
      <c r="A35" s="24" t="s">
        <v>100</v>
      </c>
      <c r="B35" s="26" t="s">
        <v>79</v>
      </c>
      <c r="C35" s="26" t="s">
        <v>193</v>
      </c>
      <c r="D35" s="30" t="s">
        <v>56</v>
      </c>
      <c r="E35" s="81"/>
      <c r="F35" s="81"/>
      <c r="G35" s="81"/>
      <c r="H35" s="81"/>
      <c r="I35" s="81"/>
      <c r="J35" s="81">
        <v>1.72</v>
      </c>
      <c r="K35" s="81">
        <v>1.72</v>
      </c>
      <c r="L35" s="81">
        <v>1.72</v>
      </c>
      <c r="M35" s="81">
        <v>1.72</v>
      </c>
      <c r="N35" s="81">
        <v>1.72</v>
      </c>
      <c r="O35" s="28" t="s">
        <v>120</v>
      </c>
    </row>
    <row r="36" spans="1:15" x14ac:dyDescent="0.25">
      <c r="A36" s="24" t="s">
        <v>101</v>
      </c>
      <c r="B36" s="26" t="s">
        <v>80</v>
      </c>
      <c r="C36" s="26" t="s">
        <v>197</v>
      </c>
      <c r="D36" s="30" t="s">
        <v>57</v>
      </c>
      <c r="E36" s="81"/>
      <c r="F36" s="81"/>
      <c r="G36" s="81"/>
      <c r="H36" s="81"/>
      <c r="I36" s="81"/>
      <c r="J36" s="81">
        <v>0.69</v>
      </c>
      <c r="K36" s="81">
        <v>0.69</v>
      </c>
      <c r="L36" s="81">
        <v>0.69</v>
      </c>
      <c r="M36" s="81">
        <v>0.69</v>
      </c>
      <c r="N36" s="81">
        <v>0.69</v>
      </c>
      <c r="O36" s="28" t="s">
        <v>120</v>
      </c>
    </row>
    <row r="37" spans="1:15" x14ac:dyDescent="0.25">
      <c r="A37" s="24" t="s">
        <v>102</v>
      </c>
      <c r="B37" s="26" t="s">
        <v>81</v>
      </c>
      <c r="C37" s="26" t="s">
        <v>198</v>
      </c>
      <c r="D37" s="30" t="s">
        <v>58</v>
      </c>
      <c r="E37" s="81"/>
      <c r="F37" s="81"/>
      <c r="G37" s="81"/>
      <c r="H37" s="81"/>
      <c r="I37" s="81"/>
      <c r="J37" s="81"/>
      <c r="K37" s="81">
        <v>0.91</v>
      </c>
      <c r="L37" s="81">
        <v>0.91</v>
      </c>
      <c r="M37" s="81">
        <v>0.91</v>
      </c>
      <c r="N37" s="81">
        <v>0.91</v>
      </c>
      <c r="O37" s="28" t="s">
        <v>120</v>
      </c>
    </row>
    <row r="38" spans="1:15" x14ac:dyDescent="0.25">
      <c r="A38" s="24" t="s">
        <v>103</v>
      </c>
      <c r="B38" s="26" t="s">
        <v>82</v>
      </c>
      <c r="C38" s="26" t="s">
        <v>193</v>
      </c>
      <c r="D38" s="30" t="s">
        <v>59</v>
      </c>
      <c r="E38" s="81"/>
      <c r="F38" s="81"/>
      <c r="G38" s="81"/>
      <c r="H38" s="81"/>
      <c r="I38" s="81"/>
      <c r="J38" s="81"/>
      <c r="K38" s="81">
        <v>1.34</v>
      </c>
      <c r="L38" s="81">
        <v>1.34</v>
      </c>
      <c r="M38" s="81">
        <v>1.34</v>
      </c>
      <c r="N38" s="81">
        <v>1.34</v>
      </c>
      <c r="O38" s="28" t="s">
        <v>120</v>
      </c>
    </row>
    <row r="39" spans="1:15" x14ac:dyDescent="0.25">
      <c r="A39" s="24" t="s">
        <v>104</v>
      </c>
      <c r="B39" s="25" t="s">
        <v>83</v>
      </c>
      <c r="C39" s="26" t="s">
        <v>193</v>
      </c>
      <c r="D39" s="30" t="s">
        <v>60</v>
      </c>
      <c r="E39" s="81"/>
      <c r="F39" s="81"/>
      <c r="G39" s="81"/>
      <c r="H39" s="81"/>
      <c r="I39" s="81"/>
      <c r="J39" s="81"/>
      <c r="K39" s="81"/>
      <c r="L39" s="81">
        <v>0.8</v>
      </c>
      <c r="M39" s="81">
        <v>0.8</v>
      </c>
      <c r="N39" s="81">
        <v>0.8</v>
      </c>
      <c r="O39" s="28" t="s">
        <v>120</v>
      </c>
    </row>
    <row r="40" spans="1:15" x14ac:dyDescent="0.25">
      <c r="A40" s="24" t="s">
        <v>105</v>
      </c>
      <c r="B40" s="25" t="s">
        <v>80</v>
      </c>
      <c r="C40" s="26" t="s">
        <v>198</v>
      </c>
      <c r="D40" s="30" t="s">
        <v>61</v>
      </c>
      <c r="E40" s="81"/>
      <c r="F40" s="81"/>
      <c r="G40" s="81"/>
      <c r="H40" s="81"/>
      <c r="I40" s="81"/>
      <c r="J40" s="81"/>
      <c r="K40" s="81"/>
      <c r="L40" s="81">
        <v>0.79</v>
      </c>
      <c r="M40" s="81">
        <v>0.79</v>
      </c>
      <c r="N40" s="81">
        <v>0.79</v>
      </c>
      <c r="O40" s="28" t="s">
        <v>120</v>
      </c>
    </row>
    <row r="41" spans="1:15" x14ac:dyDescent="0.25">
      <c r="A41" s="24" t="s">
        <v>106</v>
      </c>
      <c r="B41" s="25" t="s">
        <v>68</v>
      </c>
      <c r="C41" s="26" t="s">
        <v>197</v>
      </c>
      <c r="D41" s="30" t="s">
        <v>62</v>
      </c>
      <c r="E41" s="81"/>
      <c r="F41" s="81"/>
      <c r="G41" s="81"/>
      <c r="H41" s="81"/>
      <c r="I41" s="81"/>
      <c r="J41" s="81"/>
      <c r="K41" s="81"/>
      <c r="L41" s="81">
        <v>0.65</v>
      </c>
      <c r="M41" s="81">
        <v>0.65</v>
      </c>
      <c r="N41" s="81">
        <v>0.65</v>
      </c>
      <c r="O41" s="28" t="s">
        <v>120</v>
      </c>
    </row>
    <row r="42" spans="1:15" x14ac:dyDescent="0.25">
      <c r="A42" s="24" t="s">
        <v>107</v>
      </c>
      <c r="B42" s="25" t="s">
        <v>84</v>
      </c>
      <c r="C42" s="26" t="s">
        <v>192</v>
      </c>
      <c r="D42" s="30" t="s">
        <v>63</v>
      </c>
      <c r="E42" s="81"/>
      <c r="F42" s="81"/>
      <c r="G42" s="81"/>
      <c r="H42" s="81"/>
      <c r="I42" s="81"/>
      <c r="J42" s="81"/>
      <c r="K42" s="81"/>
      <c r="L42" s="81"/>
      <c r="M42" s="81">
        <v>2.7</v>
      </c>
      <c r="N42" s="81">
        <v>2.7</v>
      </c>
      <c r="O42" s="28" t="s">
        <v>120</v>
      </c>
    </row>
    <row r="43" spans="1:15" x14ac:dyDescent="0.25">
      <c r="A43" s="24" t="s">
        <v>108</v>
      </c>
      <c r="B43" s="25" t="s">
        <v>85</v>
      </c>
      <c r="C43" s="26" t="s">
        <v>193</v>
      </c>
      <c r="D43" s="30" t="s">
        <v>64</v>
      </c>
      <c r="E43" s="81"/>
      <c r="F43" s="81"/>
      <c r="G43" s="81"/>
      <c r="H43" s="81"/>
      <c r="I43" s="81"/>
      <c r="J43" s="81"/>
      <c r="K43" s="81"/>
      <c r="L43" s="81"/>
      <c r="M43" s="81"/>
      <c r="N43" s="81">
        <v>2.2000000000000002</v>
      </c>
      <c r="O43" s="28" t="s">
        <v>120</v>
      </c>
    </row>
    <row r="44" spans="1:15" x14ac:dyDescent="0.25">
      <c r="A44" s="24" t="s">
        <v>109</v>
      </c>
      <c r="B44" s="31" t="s">
        <v>75</v>
      </c>
      <c r="C44" s="31" t="s">
        <v>199</v>
      </c>
      <c r="D44" s="32" t="s">
        <v>65</v>
      </c>
      <c r="E44" s="82"/>
      <c r="F44" s="82"/>
      <c r="G44" s="82"/>
      <c r="H44" s="82"/>
      <c r="I44" s="82"/>
      <c r="J44" s="82"/>
      <c r="K44" s="82"/>
      <c r="L44" s="82"/>
      <c r="M44" s="82"/>
      <c r="N44" s="82">
        <v>0.16</v>
      </c>
      <c r="O44" s="28" t="s">
        <v>120</v>
      </c>
    </row>
    <row r="45" spans="1:15" x14ac:dyDescent="0.25">
      <c r="A45" s="127" t="s">
        <v>110</v>
      </c>
      <c r="B45" s="104" t="s">
        <v>258</v>
      </c>
      <c r="C45" s="126" t="s">
        <v>226</v>
      </c>
      <c r="D45" s="33"/>
      <c r="E45" s="96">
        <v>0.5</v>
      </c>
      <c r="F45" s="96">
        <v>1</v>
      </c>
      <c r="G45" s="96">
        <v>1.5</v>
      </c>
      <c r="H45" s="96">
        <v>2</v>
      </c>
      <c r="I45" s="96">
        <v>2.5</v>
      </c>
      <c r="J45" s="96">
        <v>3</v>
      </c>
      <c r="K45" s="96">
        <v>3.5</v>
      </c>
      <c r="L45" s="96">
        <v>4</v>
      </c>
      <c r="M45" s="96">
        <v>4.5</v>
      </c>
      <c r="N45" s="96">
        <v>5</v>
      </c>
      <c r="O45" s="28" t="s">
        <v>277</v>
      </c>
    </row>
    <row r="46" spans="1:15" x14ac:dyDescent="0.25">
      <c r="A46" s="127"/>
      <c r="B46" s="104"/>
      <c r="C46" s="126"/>
      <c r="D46" s="33"/>
      <c r="E46" s="96"/>
      <c r="F46" s="96"/>
      <c r="G46" s="96">
        <f>E46*3</f>
        <v>0</v>
      </c>
      <c r="H46" s="96">
        <f>E46*4</f>
        <v>0</v>
      </c>
      <c r="I46" s="96">
        <f>E46*5</f>
        <v>0</v>
      </c>
      <c r="J46" s="96">
        <f>E46*6</f>
        <v>0</v>
      </c>
      <c r="K46" s="96"/>
      <c r="L46" s="96">
        <f>E46*8</f>
        <v>0</v>
      </c>
      <c r="M46" s="96">
        <f>E46*9</f>
        <v>0</v>
      </c>
      <c r="N46" s="96"/>
      <c r="O46" s="28" t="s">
        <v>277</v>
      </c>
    </row>
    <row r="47" spans="1:15" x14ac:dyDescent="0.25">
      <c r="A47" s="127"/>
      <c r="B47" s="104"/>
      <c r="C47" s="34" t="s">
        <v>227</v>
      </c>
      <c r="D47" s="33"/>
      <c r="E47" s="96"/>
      <c r="F47" s="96"/>
      <c r="G47" s="96">
        <f>E47*3</f>
        <v>0</v>
      </c>
      <c r="H47" s="96">
        <f>E47*4</f>
        <v>0</v>
      </c>
      <c r="I47" s="96">
        <f>E47*5</f>
        <v>0</v>
      </c>
      <c r="J47" s="96">
        <f>E47*6</f>
        <v>0</v>
      </c>
      <c r="K47" s="96"/>
      <c r="L47" s="96">
        <f>E47*8</f>
        <v>0</v>
      </c>
      <c r="M47" s="96">
        <f>E47*9</f>
        <v>0</v>
      </c>
      <c r="N47" s="96"/>
      <c r="O47" s="28" t="s">
        <v>277</v>
      </c>
    </row>
    <row r="48" spans="1:15" x14ac:dyDescent="0.25">
      <c r="A48" s="127"/>
      <c r="B48" s="104"/>
      <c r="C48" s="34" t="s">
        <v>228</v>
      </c>
      <c r="D48" s="33"/>
      <c r="E48" s="96"/>
      <c r="F48" s="96"/>
      <c r="G48" s="96">
        <f>E48*3</f>
        <v>0</v>
      </c>
      <c r="H48" s="96">
        <f>E48*4</f>
        <v>0</v>
      </c>
      <c r="I48" s="96">
        <f>E48*5</f>
        <v>0</v>
      </c>
      <c r="J48" s="96">
        <f>E48*6</f>
        <v>0</v>
      </c>
      <c r="K48" s="96"/>
      <c r="L48" s="96">
        <f>E48*8</f>
        <v>0</v>
      </c>
      <c r="M48" s="96">
        <f>E48*9</f>
        <v>0</v>
      </c>
      <c r="N48" s="96"/>
      <c r="O48" s="28" t="s">
        <v>277</v>
      </c>
    </row>
    <row r="49" spans="1:15" x14ac:dyDescent="0.25">
      <c r="A49" s="24" t="s">
        <v>111</v>
      </c>
      <c r="B49" s="26" t="s">
        <v>259</v>
      </c>
      <c r="C49" s="34" t="s">
        <v>229</v>
      </c>
      <c r="D49" s="35"/>
      <c r="E49" s="83">
        <v>0.05</v>
      </c>
      <c r="F49" s="83">
        <v>0.1</v>
      </c>
      <c r="G49" s="83">
        <v>0.15</v>
      </c>
      <c r="H49" s="83">
        <v>0.2</v>
      </c>
      <c r="I49" s="83">
        <v>0.25</v>
      </c>
      <c r="J49" s="83">
        <v>0.3</v>
      </c>
      <c r="K49" s="83">
        <v>0.35</v>
      </c>
      <c r="L49" s="83">
        <v>0.4</v>
      </c>
      <c r="M49" s="83">
        <v>0.45</v>
      </c>
      <c r="N49" s="83">
        <v>0.5</v>
      </c>
      <c r="O49" s="28" t="s">
        <v>277</v>
      </c>
    </row>
    <row r="50" spans="1:15" x14ac:dyDescent="0.25">
      <c r="A50" s="24" t="s">
        <v>112</v>
      </c>
      <c r="B50" s="26" t="s">
        <v>260</v>
      </c>
      <c r="C50" s="34" t="s">
        <v>230</v>
      </c>
      <c r="D50" s="35"/>
      <c r="E50" s="83">
        <v>0.05</v>
      </c>
      <c r="F50" s="83">
        <v>0.1</v>
      </c>
      <c r="G50" s="83">
        <v>0.15</v>
      </c>
      <c r="H50" s="83">
        <v>0.2</v>
      </c>
      <c r="I50" s="83">
        <v>0.25</v>
      </c>
      <c r="J50" s="83">
        <v>0.3</v>
      </c>
      <c r="K50" s="83">
        <v>0.35</v>
      </c>
      <c r="L50" s="83">
        <v>0.4</v>
      </c>
      <c r="M50" s="83">
        <v>0.45</v>
      </c>
      <c r="N50" s="83">
        <v>0.5</v>
      </c>
      <c r="O50" s="28" t="s">
        <v>277</v>
      </c>
    </row>
    <row r="51" spans="1:15" x14ac:dyDescent="0.25">
      <c r="A51" s="103" t="s">
        <v>113</v>
      </c>
      <c r="B51" s="104" t="s">
        <v>261</v>
      </c>
      <c r="C51" s="25" t="s">
        <v>231</v>
      </c>
      <c r="D51" s="33"/>
      <c r="E51" s="96">
        <v>0.5</v>
      </c>
      <c r="F51" s="96">
        <v>1</v>
      </c>
      <c r="G51" s="96">
        <v>1.5</v>
      </c>
      <c r="H51" s="96">
        <v>2</v>
      </c>
      <c r="I51" s="96">
        <v>2.5</v>
      </c>
      <c r="J51" s="96">
        <v>3</v>
      </c>
      <c r="K51" s="96">
        <v>3.5</v>
      </c>
      <c r="L51" s="96">
        <v>4</v>
      </c>
      <c r="M51" s="96">
        <v>4.5</v>
      </c>
      <c r="N51" s="96">
        <v>4.8</v>
      </c>
      <c r="O51" s="28" t="s">
        <v>277</v>
      </c>
    </row>
    <row r="52" spans="1:15" x14ac:dyDescent="0.25">
      <c r="A52" s="103"/>
      <c r="B52" s="104"/>
      <c r="C52" s="25" t="s">
        <v>232</v>
      </c>
      <c r="D52" s="33"/>
      <c r="E52" s="96"/>
      <c r="F52" s="96">
        <f>E52*2</f>
        <v>0</v>
      </c>
      <c r="G52" s="96">
        <f>E52*3</f>
        <v>0</v>
      </c>
      <c r="H52" s="96">
        <f>E52*4</f>
        <v>0</v>
      </c>
      <c r="I52" s="96">
        <f>E52*5</f>
        <v>0</v>
      </c>
      <c r="J52" s="96">
        <f>E52*6</f>
        <v>0</v>
      </c>
      <c r="K52" s="96">
        <f>E52*7</f>
        <v>0</v>
      </c>
      <c r="L52" s="96">
        <f>E52*8</f>
        <v>0</v>
      </c>
      <c r="M52" s="96">
        <f>E52*9</f>
        <v>0</v>
      </c>
      <c r="N52" s="96"/>
      <c r="O52" s="28" t="s">
        <v>277</v>
      </c>
    </row>
    <row r="53" spans="1:15" x14ac:dyDescent="0.25">
      <c r="A53" s="103" t="s">
        <v>114</v>
      </c>
      <c r="B53" s="104" t="s">
        <v>262</v>
      </c>
      <c r="C53" s="25" t="s">
        <v>233</v>
      </c>
      <c r="D53" s="33"/>
      <c r="E53" s="96">
        <v>0.45</v>
      </c>
      <c r="F53" s="96">
        <v>0.9</v>
      </c>
      <c r="G53" s="96">
        <v>1.35</v>
      </c>
      <c r="H53" s="96">
        <v>1.8</v>
      </c>
      <c r="I53" s="96">
        <v>2.5</v>
      </c>
      <c r="J53" s="96">
        <v>2.7</v>
      </c>
      <c r="K53" s="96">
        <v>3.15</v>
      </c>
      <c r="L53" s="96">
        <v>3.6</v>
      </c>
      <c r="M53" s="96">
        <v>4.05</v>
      </c>
      <c r="N53" s="96">
        <v>4.2</v>
      </c>
      <c r="O53" s="28" t="s">
        <v>277</v>
      </c>
    </row>
    <row r="54" spans="1:15" x14ac:dyDescent="0.25">
      <c r="A54" s="103"/>
      <c r="B54" s="104"/>
      <c r="C54" s="25" t="s">
        <v>234</v>
      </c>
      <c r="D54" s="33"/>
      <c r="E54" s="96"/>
      <c r="F54" s="96">
        <f>E54*2</f>
        <v>0</v>
      </c>
      <c r="G54" s="96">
        <f>E54*3</f>
        <v>0</v>
      </c>
      <c r="H54" s="96">
        <f>E54*4</f>
        <v>0</v>
      </c>
      <c r="I54" s="96">
        <f>E54*5</f>
        <v>0</v>
      </c>
      <c r="J54" s="96">
        <f>E54*6</f>
        <v>0</v>
      </c>
      <c r="K54" s="96">
        <f>E54*7</f>
        <v>0</v>
      </c>
      <c r="L54" s="96">
        <f>E54*8</f>
        <v>0</v>
      </c>
      <c r="M54" s="96">
        <f>E54*9</f>
        <v>0</v>
      </c>
      <c r="N54" s="96"/>
      <c r="O54" s="28" t="s">
        <v>277</v>
      </c>
    </row>
    <row r="55" spans="1:15" x14ac:dyDescent="0.25">
      <c r="A55" s="103" t="s">
        <v>115</v>
      </c>
      <c r="B55" s="104" t="s">
        <v>263</v>
      </c>
      <c r="C55" s="25" t="s">
        <v>235</v>
      </c>
      <c r="D55" s="25"/>
      <c r="E55" s="101">
        <v>2.4</v>
      </c>
      <c r="F55" s="101">
        <v>4.8</v>
      </c>
      <c r="G55" s="101">
        <v>7.2</v>
      </c>
      <c r="H55" s="101">
        <v>9.6</v>
      </c>
      <c r="I55" s="101">
        <v>12</v>
      </c>
      <c r="J55" s="101">
        <v>14.4</v>
      </c>
      <c r="K55" s="101">
        <v>16.8</v>
      </c>
      <c r="L55" s="101">
        <v>19.2</v>
      </c>
      <c r="M55" s="101">
        <v>21.6</v>
      </c>
      <c r="N55" s="101">
        <v>22.2</v>
      </c>
      <c r="O55" s="28" t="s">
        <v>277</v>
      </c>
    </row>
    <row r="56" spans="1:15" x14ac:dyDescent="0.25">
      <c r="A56" s="103"/>
      <c r="B56" s="104"/>
      <c r="C56" s="25" t="s">
        <v>236</v>
      </c>
      <c r="D56" s="25"/>
      <c r="E56" s="101"/>
      <c r="F56" s="101"/>
      <c r="G56" s="101"/>
      <c r="H56" s="101"/>
      <c r="I56" s="101"/>
      <c r="J56" s="101"/>
      <c r="K56" s="101"/>
      <c r="L56" s="101"/>
      <c r="M56" s="101"/>
      <c r="N56" s="101"/>
      <c r="O56" s="28" t="s">
        <v>277</v>
      </c>
    </row>
    <row r="57" spans="1:15" x14ac:dyDescent="0.25">
      <c r="A57" s="103"/>
      <c r="B57" s="104"/>
      <c r="C57" s="25" t="s">
        <v>237</v>
      </c>
      <c r="D57" s="25"/>
      <c r="E57" s="101"/>
      <c r="F57" s="101"/>
      <c r="G57" s="101"/>
      <c r="H57" s="101"/>
      <c r="I57" s="101"/>
      <c r="J57" s="101"/>
      <c r="K57" s="101"/>
      <c r="L57" s="101"/>
      <c r="M57" s="101"/>
      <c r="N57" s="101"/>
      <c r="O57" s="28" t="s">
        <v>277</v>
      </c>
    </row>
    <row r="58" spans="1:15" x14ac:dyDescent="0.25">
      <c r="A58" s="103" t="s">
        <v>116</v>
      </c>
      <c r="B58" s="104" t="s">
        <v>264</v>
      </c>
      <c r="C58" s="34" t="s">
        <v>238</v>
      </c>
      <c r="D58" s="33"/>
      <c r="E58" s="96">
        <v>0.08</v>
      </c>
      <c r="F58" s="96">
        <v>0.16</v>
      </c>
      <c r="G58" s="96">
        <v>0.24</v>
      </c>
      <c r="H58" s="96">
        <v>0.28000000000000003</v>
      </c>
      <c r="I58" s="96">
        <v>0.35</v>
      </c>
      <c r="J58" s="102">
        <v>0.48</v>
      </c>
      <c r="K58" s="102">
        <v>0.56000000000000005</v>
      </c>
      <c r="L58" s="102">
        <v>0.64</v>
      </c>
      <c r="M58" s="102">
        <v>0.72</v>
      </c>
      <c r="N58" s="102">
        <v>0.8</v>
      </c>
      <c r="O58" s="28" t="s">
        <v>277</v>
      </c>
    </row>
    <row r="59" spans="1:15" x14ac:dyDescent="0.25">
      <c r="A59" s="103"/>
      <c r="B59" s="104"/>
      <c r="C59" s="34" t="s">
        <v>239</v>
      </c>
      <c r="D59" s="33"/>
      <c r="E59" s="96"/>
      <c r="F59" s="96">
        <v>0.1</v>
      </c>
      <c r="G59" s="96">
        <v>0.15</v>
      </c>
      <c r="H59" s="96">
        <v>0.2</v>
      </c>
      <c r="I59" s="96">
        <v>0.25</v>
      </c>
      <c r="J59" s="102">
        <v>0.3</v>
      </c>
      <c r="K59" s="102">
        <v>0.35</v>
      </c>
      <c r="L59" s="102">
        <v>0.4</v>
      </c>
      <c r="M59" s="102">
        <v>0.45</v>
      </c>
      <c r="N59" s="102"/>
      <c r="O59" s="28" t="s">
        <v>277</v>
      </c>
    </row>
    <row r="60" spans="1:15" ht="26.4" x14ac:dyDescent="0.25">
      <c r="A60" s="36" t="s">
        <v>117</v>
      </c>
      <c r="B60" s="26" t="s">
        <v>265</v>
      </c>
      <c r="C60" s="25" t="s">
        <v>240</v>
      </c>
      <c r="D60" s="37"/>
      <c r="E60" s="83">
        <v>0.2</v>
      </c>
      <c r="F60" s="83">
        <v>0.4</v>
      </c>
      <c r="G60" s="83">
        <v>0.6</v>
      </c>
      <c r="H60" s="83">
        <v>0.8</v>
      </c>
      <c r="I60" s="83">
        <v>1</v>
      </c>
      <c r="J60" s="83">
        <v>1.2</v>
      </c>
      <c r="K60" s="83">
        <v>1.4</v>
      </c>
      <c r="L60" s="83">
        <v>1.6</v>
      </c>
      <c r="M60" s="83">
        <v>1.8</v>
      </c>
      <c r="N60" s="83">
        <v>2.2000000000000002</v>
      </c>
      <c r="O60" s="28" t="s">
        <v>277</v>
      </c>
    </row>
    <row r="61" spans="1:15" x14ac:dyDescent="0.25">
      <c r="A61" s="36" t="s">
        <v>118</v>
      </c>
      <c r="B61" s="26" t="s">
        <v>262</v>
      </c>
      <c r="C61" s="25" t="s">
        <v>278</v>
      </c>
      <c r="D61" s="37"/>
      <c r="E61" s="83">
        <v>0.1</v>
      </c>
      <c r="F61" s="83">
        <v>0.2</v>
      </c>
      <c r="G61" s="83">
        <v>0.3</v>
      </c>
      <c r="H61" s="83">
        <v>0.4</v>
      </c>
      <c r="I61" s="83">
        <v>0.5</v>
      </c>
      <c r="J61" s="83">
        <v>0.6</v>
      </c>
      <c r="K61" s="83">
        <v>0.7</v>
      </c>
      <c r="L61" s="83">
        <v>0.8</v>
      </c>
      <c r="M61" s="83">
        <v>0.9</v>
      </c>
      <c r="N61" s="83">
        <v>1.1000000000000001</v>
      </c>
      <c r="O61" s="28" t="s">
        <v>277</v>
      </c>
    </row>
    <row r="62" spans="1:15" ht="26.4" x14ac:dyDescent="0.25">
      <c r="A62" s="36" t="s">
        <v>119</v>
      </c>
      <c r="B62" s="26" t="s">
        <v>266</v>
      </c>
      <c r="C62" s="25" t="s">
        <v>241</v>
      </c>
      <c r="D62" s="35"/>
      <c r="E62" s="83">
        <v>0.18</v>
      </c>
      <c r="F62" s="83">
        <v>0.36</v>
      </c>
      <c r="G62" s="83">
        <v>0.54</v>
      </c>
      <c r="H62" s="83">
        <v>0.72</v>
      </c>
      <c r="I62" s="83">
        <v>0.9</v>
      </c>
      <c r="J62" s="83">
        <v>1.08</v>
      </c>
      <c r="K62" s="83">
        <v>1.26</v>
      </c>
      <c r="L62" s="83">
        <v>1.44</v>
      </c>
      <c r="M62" s="83">
        <v>1.62</v>
      </c>
      <c r="N62" s="83">
        <v>1.8</v>
      </c>
      <c r="O62" s="28" t="s">
        <v>277</v>
      </c>
    </row>
    <row r="63" spans="1:15" x14ac:dyDescent="0.25">
      <c r="A63" s="36" t="s">
        <v>279</v>
      </c>
      <c r="B63" s="26" t="s">
        <v>267</v>
      </c>
      <c r="C63" s="34" t="s">
        <v>242</v>
      </c>
      <c r="D63" s="37"/>
      <c r="E63" s="83"/>
      <c r="F63" s="83"/>
      <c r="G63" s="83">
        <v>7</v>
      </c>
      <c r="H63" s="83">
        <v>9</v>
      </c>
      <c r="I63" s="83">
        <v>14</v>
      </c>
      <c r="J63" s="83">
        <v>16</v>
      </c>
      <c r="K63" s="83">
        <v>18</v>
      </c>
      <c r="L63" s="83">
        <v>20</v>
      </c>
      <c r="M63" s="83">
        <v>22</v>
      </c>
      <c r="N63" s="83">
        <v>24</v>
      </c>
      <c r="O63" s="28" t="s">
        <v>277</v>
      </c>
    </row>
    <row r="64" spans="1:15" x14ac:dyDescent="0.25">
      <c r="A64" s="103" t="s">
        <v>280</v>
      </c>
      <c r="B64" s="104" t="s">
        <v>268</v>
      </c>
      <c r="C64" s="34" t="s">
        <v>243</v>
      </c>
      <c r="D64" s="33"/>
      <c r="E64" s="96">
        <v>0.5</v>
      </c>
      <c r="F64" s="96">
        <v>1</v>
      </c>
      <c r="G64" s="96">
        <v>1.5</v>
      </c>
      <c r="H64" s="96">
        <v>2</v>
      </c>
      <c r="I64" s="96">
        <v>2.5</v>
      </c>
      <c r="J64" s="96">
        <v>3</v>
      </c>
      <c r="K64" s="96">
        <v>3.5</v>
      </c>
      <c r="L64" s="96">
        <v>4</v>
      </c>
      <c r="M64" s="96">
        <v>4.5</v>
      </c>
      <c r="N64" s="96">
        <v>5.4</v>
      </c>
      <c r="O64" s="28" t="s">
        <v>277</v>
      </c>
    </row>
    <row r="65" spans="1:15" x14ac:dyDescent="0.25">
      <c r="A65" s="103"/>
      <c r="B65" s="104"/>
      <c r="C65" s="34" t="s">
        <v>244</v>
      </c>
      <c r="D65" s="33"/>
      <c r="E65" s="96"/>
      <c r="F65" s="96"/>
      <c r="G65" s="96"/>
      <c r="H65" s="96"/>
      <c r="I65" s="96"/>
      <c r="J65" s="96"/>
      <c r="K65" s="96"/>
      <c r="L65" s="96"/>
      <c r="M65" s="96"/>
      <c r="N65" s="96"/>
      <c r="O65" s="28" t="s">
        <v>277</v>
      </c>
    </row>
    <row r="66" spans="1:15" x14ac:dyDescent="0.25">
      <c r="A66" s="103" t="s">
        <v>281</v>
      </c>
      <c r="B66" s="104" t="s">
        <v>269</v>
      </c>
      <c r="C66" s="34" t="s">
        <v>245</v>
      </c>
      <c r="D66" s="33"/>
      <c r="E66" s="96">
        <v>0.34</v>
      </c>
      <c r="F66" s="96">
        <v>0.68</v>
      </c>
      <c r="G66" s="96">
        <v>1.02</v>
      </c>
      <c r="H66" s="96">
        <v>1.36</v>
      </c>
      <c r="I66" s="96">
        <v>1.7</v>
      </c>
      <c r="J66" s="96">
        <v>2.04</v>
      </c>
      <c r="K66" s="96">
        <v>2.38</v>
      </c>
      <c r="L66" s="96">
        <v>2.72</v>
      </c>
      <c r="M66" s="96">
        <v>3.06</v>
      </c>
      <c r="N66" s="96">
        <v>3.4</v>
      </c>
      <c r="O66" s="28" t="s">
        <v>277</v>
      </c>
    </row>
    <row r="67" spans="1:15" x14ac:dyDescent="0.25">
      <c r="A67" s="103"/>
      <c r="B67" s="104"/>
      <c r="C67" s="34" t="s">
        <v>246</v>
      </c>
      <c r="D67" s="33"/>
      <c r="E67" s="96"/>
      <c r="F67" s="96"/>
      <c r="G67" s="96"/>
      <c r="H67" s="96"/>
      <c r="I67" s="96"/>
      <c r="J67" s="96"/>
      <c r="K67" s="96"/>
      <c r="L67" s="96"/>
      <c r="M67" s="96"/>
      <c r="N67" s="96"/>
      <c r="O67" s="28" t="s">
        <v>277</v>
      </c>
    </row>
    <row r="68" spans="1:15" x14ac:dyDescent="0.25">
      <c r="A68" s="103" t="s">
        <v>282</v>
      </c>
      <c r="B68" s="104" t="s">
        <v>270</v>
      </c>
      <c r="C68" s="34" t="s">
        <v>247</v>
      </c>
      <c r="D68" s="33"/>
      <c r="E68" s="96"/>
      <c r="F68" s="96">
        <v>8</v>
      </c>
      <c r="G68" s="96">
        <v>10</v>
      </c>
      <c r="H68" s="96">
        <v>12</v>
      </c>
      <c r="I68" s="96">
        <v>14</v>
      </c>
      <c r="J68" s="96">
        <v>16</v>
      </c>
      <c r="K68" s="96">
        <v>18</v>
      </c>
      <c r="L68" s="96">
        <v>20</v>
      </c>
      <c r="M68" s="96">
        <v>22</v>
      </c>
      <c r="N68" s="96">
        <v>24</v>
      </c>
      <c r="O68" s="28" t="s">
        <v>277</v>
      </c>
    </row>
    <row r="69" spans="1:15" x14ac:dyDescent="0.25">
      <c r="A69" s="103"/>
      <c r="B69" s="104"/>
      <c r="C69" s="34" t="s">
        <v>248</v>
      </c>
      <c r="D69" s="33"/>
      <c r="E69" s="96"/>
      <c r="F69" s="96"/>
      <c r="G69" s="96"/>
      <c r="H69" s="96"/>
      <c r="I69" s="96"/>
      <c r="J69" s="96"/>
      <c r="K69" s="96"/>
      <c r="L69" s="96"/>
      <c r="M69" s="96"/>
      <c r="N69" s="96"/>
      <c r="O69" s="28" t="s">
        <v>277</v>
      </c>
    </row>
    <row r="70" spans="1:15" ht="26.4" x14ac:dyDescent="0.25">
      <c r="A70" s="36" t="s">
        <v>283</v>
      </c>
      <c r="B70" s="26" t="s">
        <v>271</v>
      </c>
      <c r="C70" s="34" t="s">
        <v>249</v>
      </c>
      <c r="D70" s="37"/>
      <c r="E70" s="83">
        <v>0.43</v>
      </c>
      <c r="F70" s="83">
        <v>0.86</v>
      </c>
      <c r="G70" s="83">
        <v>1.29</v>
      </c>
      <c r="H70" s="83">
        <v>1.72</v>
      </c>
      <c r="I70" s="83">
        <v>2.15</v>
      </c>
      <c r="J70" s="83">
        <v>2.58</v>
      </c>
      <c r="K70" s="83">
        <v>3.01</v>
      </c>
      <c r="L70" s="83">
        <v>3.44</v>
      </c>
      <c r="M70" s="83">
        <v>3.87</v>
      </c>
      <c r="N70" s="83">
        <v>4.3</v>
      </c>
      <c r="O70" s="28" t="s">
        <v>277</v>
      </c>
    </row>
    <row r="71" spans="1:15" ht="26.4" x14ac:dyDescent="0.25">
      <c r="A71" s="36" t="s">
        <v>284</v>
      </c>
      <c r="B71" s="26" t="s">
        <v>271</v>
      </c>
      <c r="C71" s="34" t="s">
        <v>250</v>
      </c>
      <c r="D71" s="37"/>
      <c r="E71" s="83">
        <v>0.24</v>
      </c>
      <c r="F71" s="83">
        <v>0.48</v>
      </c>
      <c r="G71" s="83">
        <v>0.72</v>
      </c>
      <c r="H71" s="83">
        <v>0.96</v>
      </c>
      <c r="I71" s="83">
        <v>1.2</v>
      </c>
      <c r="J71" s="83">
        <v>1.44</v>
      </c>
      <c r="K71" s="83">
        <v>1.68</v>
      </c>
      <c r="L71" s="83">
        <v>1.92</v>
      </c>
      <c r="M71" s="83">
        <v>2.16</v>
      </c>
      <c r="N71" s="83">
        <v>2.4</v>
      </c>
      <c r="O71" s="28" t="s">
        <v>277</v>
      </c>
    </row>
    <row r="72" spans="1:15" x14ac:dyDescent="0.25">
      <c r="A72" s="103" t="s">
        <v>285</v>
      </c>
      <c r="B72" s="104" t="s">
        <v>272</v>
      </c>
      <c r="C72" s="34" t="s">
        <v>251</v>
      </c>
      <c r="D72" s="33"/>
      <c r="E72" s="96">
        <v>0.47</v>
      </c>
      <c r="F72" s="96">
        <v>0.94</v>
      </c>
      <c r="G72" s="96">
        <v>1.41</v>
      </c>
      <c r="H72" s="96">
        <v>1.88</v>
      </c>
      <c r="I72" s="96">
        <v>2.35</v>
      </c>
      <c r="J72" s="96">
        <v>2.82</v>
      </c>
      <c r="K72" s="96">
        <v>3.39</v>
      </c>
      <c r="L72" s="96">
        <v>3.76</v>
      </c>
      <c r="M72" s="96">
        <v>4.2300000000000004</v>
      </c>
      <c r="N72" s="96">
        <v>4.7</v>
      </c>
      <c r="O72" s="28" t="s">
        <v>277</v>
      </c>
    </row>
    <row r="73" spans="1:15" x14ac:dyDescent="0.25">
      <c r="A73" s="103"/>
      <c r="B73" s="104"/>
      <c r="C73" s="34" t="s">
        <v>252</v>
      </c>
      <c r="D73" s="33"/>
      <c r="E73" s="96"/>
      <c r="F73" s="96">
        <f>E73*2</f>
        <v>0</v>
      </c>
      <c r="G73" s="96">
        <f>E73*3</f>
        <v>0</v>
      </c>
      <c r="H73" s="96">
        <f>E73*4</f>
        <v>0</v>
      </c>
      <c r="I73" s="96">
        <f>E73*5</f>
        <v>0</v>
      </c>
      <c r="J73" s="96">
        <f>E73*6</f>
        <v>0</v>
      </c>
      <c r="K73" s="96">
        <f>E73*7</f>
        <v>0</v>
      </c>
      <c r="L73" s="96">
        <f>E73*8</f>
        <v>0</v>
      </c>
      <c r="M73" s="96">
        <f>E73*9</f>
        <v>0</v>
      </c>
      <c r="N73" s="96"/>
      <c r="O73" s="28" t="s">
        <v>277</v>
      </c>
    </row>
    <row r="74" spans="1:15" ht="26.4" x14ac:dyDescent="0.25">
      <c r="A74" s="36" t="s">
        <v>286</v>
      </c>
      <c r="B74" s="26" t="s">
        <v>273</v>
      </c>
      <c r="C74" s="34" t="s">
        <v>253</v>
      </c>
      <c r="D74" s="37"/>
      <c r="E74" s="83">
        <v>0.35</v>
      </c>
      <c r="F74" s="83">
        <v>0.7</v>
      </c>
      <c r="G74" s="84">
        <v>1.05</v>
      </c>
      <c r="H74" s="84">
        <v>1.4</v>
      </c>
      <c r="I74" s="84">
        <v>1.75</v>
      </c>
      <c r="J74" s="84">
        <v>2.1</v>
      </c>
      <c r="K74" s="84">
        <v>2.4500000000000002</v>
      </c>
      <c r="L74" s="84">
        <v>2.8</v>
      </c>
      <c r="M74" s="84">
        <v>3.15</v>
      </c>
      <c r="N74" s="84">
        <v>3.3</v>
      </c>
      <c r="O74" s="28" t="s">
        <v>277</v>
      </c>
    </row>
    <row r="75" spans="1:15" x14ac:dyDescent="0.25">
      <c r="A75" s="36" t="s">
        <v>287</v>
      </c>
      <c r="B75" s="104" t="s">
        <v>274</v>
      </c>
      <c r="C75" s="25" t="s">
        <v>254</v>
      </c>
      <c r="D75" s="38"/>
      <c r="E75" s="96">
        <v>0.45</v>
      </c>
      <c r="F75" s="96">
        <v>0.9</v>
      </c>
      <c r="G75" s="96">
        <v>1.35</v>
      </c>
      <c r="H75" s="96">
        <v>1.8</v>
      </c>
      <c r="I75" s="96">
        <v>2.5</v>
      </c>
      <c r="J75" s="96">
        <v>2.7</v>
      </c>
      <c r="K75" s="96">
        <v>3.15</v>
      </c>
      <c r="L75" s="96">
        <v>3.6</v>
      </c>
      <c r="M75" s="96">
        <v>4.05</v>
      </c>
      <c r="N75" s="96">
        <v>4.3</v>
      </c>
      <c r="O75" s="28" t="s">
        <v>277</v>
      </c>
    </row>
    <row r="76" spans="1:15" x14ac:dyDescent="0.25">
      <c r="A76" s="36" t="s">
        <v>288</v>
      </c>
      <c r="B76" s="104"/>
      <c r="C76" s="25" t="s">
        <v>255</v>
      </c>
      <c r="D76" s="38"/>
      <c r="E76" s="96"/>
      <c r="F76" s="96">
        <f>E76*2</f>
        <v>0</v>
      </c>
      <c r="G76" s="96">
        <f>E76*3</f>
        <v>0</v>
      </c>
      <c r="H76" s="96">
        <f>E76*4</f>
        <v>0</v>
      </c>
      <c r="I76" s="96">
        <f>E76*5</f>
        <v>0</v>
      </c>
      <c r="J76" s="96">
        <f>E76*6</f>
        <v>0</v>
      </c>
      <c r="K76" s="96">
        <f>E76*7</f>
        <v>0</v>
      </c>
      <c r="L76" s="96">
        <f>E76*8</f>
        <v>0</v>
      </c>
      <c r="M76" s="96">
        <f>E76*9</f>
        <v>0</v>
      </c>
      <c r="N76" s="96"/>
      <c r="O76" s="28" t="s">
        <v>277</v>
      </c>
    </row>
    <row r="77" spans="1:15" ht="26.4" x14ac:dyDescent="0.25">
      <c r="A77" s="36" t="s">
        <v>289</v>
      </c>
      <c r="B77" s="26" t="s">
        <v>275</v>
      </c>
      <c r="C77" s="25" t="s">
        <v>256</v>
      </c>
      <c r="D77" s="38"/>
      <c r="E77" s="83">
        <v>0.23</v>
      </c>
      <c r="F77" s="83">
        <v>0.46</v>
      </c>
      <c r="G77" s="83">
        <v>0.69</v>
      </c>
      <c r="H77" s="83">
        <v>0.92</v>
      </c>
      <c r="I77" s="83">
        <v>1.1499999999999999</v>
      </c>
      <c r="J77" s="83">
        <v>1.38</v>
      </c>
      <c r="K77" s="83">
        <v>1.61</v>
      </c>
      <c r="L77" s="83">
        <v>1.84</v>
      </c>
      <c r="M77" s="83">
        <v>2.0699999999999998</v>
      </c>
      <c r="N77" s="83">
        <v>2.1</v>
      </c>
      <c r="O77" s="28" t="s">
        <v>277</v>
      </c>
    </row>
    <row r="78" spans="1:15" x14ac:dyDescent="0.25">
      <c r="A78" s="36" t="s">
        <v>290</v>
      </c>
      <c r="B78" s="26" t="s">
        <v>276</v>
      </c>
      <c r="C78" s="26" t="s">
        <v>257</v>
      </c>
      <c r="D78" s="39"/>
      <c r="E78" s="83">
        <v>0.4</v>
      </c>
      <c r="F78" s="83">
        <v>0.8</v>
      </c>
      <c r="G78" s="83">
        <v>1.2</v>
      </c>
      <c r="H78" s="83">
        <v>2.6</v>
      </c>
      <c r="I78" s="83">
        <v>2</v>
      </c>
      <c r="J78" s="83">
        <v>2.4</v>
      </c>
      <c r="K78" s="83">
        <v>2.8</v>
      </c>
      <c r="L78" s="83">
        <v>3.2</v>
      </c>
      <c r="M78" s="83">
        <v>3.6</v>
      </c>
      <c r="N78" s="83">
        <v>4</v>
      </c>
      <c r="O78" s="28" t="s">
        <v>277</v>
      </c>
    </row>
    <row r="79" spans="1:15" x14ac:dyDescent="0.25">
      <c r="A79" s="36" t="s">
        <v>291</v>
      </c>
      <c r="B79" s="40" t="s">
        <v>542</v>
      </c>
      <c r="C79" s="26" t="s">
        <v>543</v>
      </c>
      <c r="D79" s="41" t="s">
        <v>544</v>
      </c>
      <c r="E79" s="83">
        <v>0.379</v>
      </c>
      <c r="F79" s="83">
        <v>0.75800000000000001</v>
      </c>
      <c r="G79" s="83">
        <v>1.137</v>
      </c>
      <c r="H79" s="83">
        <v>1.516</v>
      </c>
      <c r="I79" s="83">
        <v>1.895</v>
      </c>
      <c r="J79" s="83">
        <v>2.274</v>
      </c>
      <c r="K79" s="83">
        <v>2.653</v>
      </c>
      <c r="L79" s="83">
        <v>3.032</v>
      </c>
      <c r="M79" s="83">
        <v>3.411</v>
      </c>
      <c r="N79" s="83">
        <v>3.79</v>
      </c>
      <c r="O79" s="42" t="s">
        <v>850</v>
      </c>
    </row>
    <row r="80" spans="1:15" x14ac:dyDescent="0.25">
      <c r="A80" s="36" t="s">
        <v>292</v>
      </c>
      <c r="B80" s="40" t="s">
        <v>847</v>
      </c>
      <c r="C80" s="30" t="s">
        <v>848</v>
      </c>
      <c r="D80" s="30" t="s">
        <v>938</v>
      </c>
      <c r="E80" s="55">
        <v>0.32241359999999997</v>
      </c>
      <c r="F80" s="55">
        <v>0.64482719999999993</v>
      </c>
      <c r="G80" s="55">
        <v>0.9672407999999999</v>
      </c>
      <c r="H80" s="55">
        <v>1.2896543999999999</v>
      </c>
      <c r="I80" s="55">
        <v>1.6120679999999998</v>
      </c>
      <c r="J80" s="55">
        <v>1.9344815999999998</v>
      </c>
      <c r="K80" s="55">
        <v>2.2568951999999998</v>
      </c>
      <c r="L80" s="55">
        <v>2.5793087999999997</v>
      </c>
      <c r="M80" s="55">
        <v>2.9017223999999997</v>
      </c>
      <c r="N80" s="55">
        <v>3.2241359999999997</v>
      </c>
      <c r="O80" s="42" t="s">
        <v>849</v>
      </c>
    </row>
    <row r="81" spans="1:15" ht="26.4" x14ac:dyDescent="0.25">
      <c r="A81" s="36" t="s">
        <v>293</v>
      </c>
      <c r="B81" s="40" t="s">
        <v>852</v>
      </c>
      <c r="C81" s="43" t="s">
        <v>854</v>
      </c>
      <c r="D81" s="30" t="s">
        <v>851</v>
      </c>
      <c r="E81" s="55">
        <v>0.26</v>
      </c>
      <c r="F81" s="55">
        <v>0.52</v>
      </c>
      <c r="G81" s="55">
        <v>0.78</v>
      </c>
      <c r="H81" s="55">
        <v>1.05</v>
      </c>
      <c r="I81" s="55">
        <v>1.31</v>
      </c>
      <c r="J81" s="55">
        <v>1.54</v>
      </c>
      <c r="K81" s="55">
        <v>1.78</v>
      </c>
      <c r="L81" s="55">
        <v>2.0099999999999998</v>
      </c>
      <c r="M81" s="55">
        <v>2.8460000000000001</v>
      </c>
      <c r="N81" s="55">
        <v>3.1459999999999999</v>
      </c>
      <c r="O81" s="42" t="s">
        <v>853</v>
      </c>
    </row>
    <row r="82" spans="1:15" ht="39.6" x14ac:dyDescent="0.25">
      <c r="A82" s="36" t="s">
        <v>294</v>
      </c>
      <c r="B82" s="40" t="s">
        <v>956</v>
      </c>
      <c r="C82" s="43" t="s">
        <v>854</v>
      </c>
      <c r="D82" s="30" t="s">
        <v>957</v>
      </c>
      <c r="E82" s="55">
        <v>0.1</v>
      </c>
      <c r="F82" s="55">
        <v>0.22999999999999998</v>
      </c>
      <c r="G82" s="55">
        <v>0.32999999999999996</v>
      </c>
      <c r="H82" s="55">
        <v>0.47</v>
      </c>
      <c r="I82" s="55">
        <v>0.5</v>
      </c>
      <c r="J82" s="55">
        <v>0.57999999999999996</v>
      </c>
      <c r="K82" s="55">
        <v>0.71300000000000008</v>
      </c>
      <c r="L82" s="55">
        <v>0.81300000000000006</v>
      </c>
      <c r="M82" s="55">
        <v>0.91800000000000004</v>
      </c>
      <c r="N82" s="55">
        <v>1.018</v>
      </c>
      <c r="O82" s="42" t="s">
        <v>956</v>
      </c>
    </row>
    <row r="83" spans="1:15" ht="26.4" x14ac:dyDescent="0.25">
      <c r="A83" s="36" t="s">
        <v>295</v>
      </c>
      <c r="B83" s="40" t="s">
        <v>1352</v>
      </c>
      <c r="C83" s="43" t="s">
        <v>1350</v>
      </c>
      <c r="D83" s="30" t="s">
        <v>1351</v>
      </c>
      <c r="E83" s="55">
        <v>1.5</v>
      </c>
      <c r="F83" s="55">
        <v>1.5</v>
      </c>
      <c r="G83" s="55">
        <v>3</v>
      </c>
      <c r="H83" s="55">
        <v>3</v>
      </c>
      <c r="I83" s="55">
        <v>4.5</v>
      </c>
      <c r="J83" s="55">
        <v>6.6</v>
      </c>
      <c r="K83" s="55">
        <v>6.6</v>
      </c>
      <c r="L83" s="55">
        <v>8.5</v>
      </c>
      <c r="M83" s="55">
        <v>10</v>
      </c>
      <c r="N83" s="55">
        <v>10</v>
      </c>
      <c r="O83" s="44" t="s">
        <v>1353</v>
      </c>
    </row>
    <row r="84" spans="1:15" ht="66.75" customHeight="1" x14ac:dyDescent="0.25">
      <c r="A84" s="36" t="s">
        <v>1390</v>
      </c>
      <c r="B84" s="40" t="s">
        <v>1387</v>
      </c>
      <c r="C84" s="43" t="s">
        <v>1385</v>
      </c>
      <c r="D84" s="30" t="s">
        <v>1386</v>
      </c>
      <c r="E84" s="55">
        <v>0.06</v>
      </c>
      <c r="F84" s="55">
        <v>0.12</v>
      </c>
      <c r="G84" s="55">
        <v>0.18</v>
      </c>
      <c r="H84" s="55">
        <v>0.24</v>
      </c>
      <c r="I84" s="55">
        <v>0.3</v>
      </c>
      <c r="J84" s="55">
        <v>0.36</v>
      </c>
      <c r="K84" s="55">
        <v>0.42</v>
      </c>
      <c r="L84" s="55">
        <v>0.48</v>
      </c>
      <c r="M84" s="55">
        <v>0.54</v>
      </c>
      <c r="N84" s="55">
        <v>0.6</v>
      </c>
      <c r="O84" s="44" t="s">
        <v>1395</v>
      </c>
    </row>
    <row r="85" spans="1:15" ht="54.75" customHeight="1" x14ac:dyDescent="0.25">
      <c r="A85" s="36" t="s">
        <v>1391</v>
      </c>
      <c r="B85" s="40" t="s">
        <v>1389</v>
      </c>
      <c r="C85" s="43" t="s">
        <v>1385</v>
      </c>
      <c r="D85" s="30" t="s">
        <v>1388</v>
      </c>
      <c r="E85" s="55">
        <v>0.04</v>
      </c>
      <c r="F85" s="55">
        <v>0.08</v>
      </c>
      <c r="G85" s="55">
        <v>0.12</v>
      </c>
      <c r="H85" s="55">
        <v>0.16</v>
      </c>
      <c r="I85" s="55">
        <v>0.2</v>
      </c>
      <c r="J85" s="55">
        <v>0.24</v>
      </c>
      <c r="K85" s="55">
        <v>0.28000000000000003</v>
      </c>
      <c r="L85" s="55">
        <v>0.32</v>
      </c>
      <c r="M85" s="55">
        <v>0.36</v>
      </c>
      <c r="N85" s="55">
        <v>0.4</v>
      </c>
      <c r="O85" s="44" t="s">
        <v>1395</v>
      </c>
    </row>
    <row r="86" spans="1:15" x14ac:dyDescent="0.25">
      <c r="A86" s="36" t="s">
        <v>1392</v>
      </c>
      <c r="B86" s="40" t="s">
        <v>1551</v>
      </c>
      <c r="C86" s="43" t="s">
        <v>1550</v>
      </c>
      <c r="D86" s="30"/>
      <c r="E86" s="55"/>
      <c r="F86" s="55"/>
      <c r="G86" s="55">
        <v>0.3</v>
      </c>
      <c r="H86" s="55">
        <v>0.3</v>
      </c>
      <c r="I86" s="55">
        <v>0.6</v>
      </c>
      <c r="J86" s="55">
        <v>0.4</v>
      </c>
      <c r="K86" s="55">
        <v>0.5</v>
      </c>
      <c r="L86" s="55">
        <v>0.6</v>
      </c>
      <c r="M86" s="55">
        <v>0.6</v>
      </c>
      <c r="N86" s="55">
        <v>2.5</v>
      </c>
      <c r="O86" s="44" t="s">
        <v>1514</v>
      </c>
    </row>
    <row r="87" spans="1:15" x14ac:dyDescent="0.25">
      <c r="A87" s="36" t="s">
        <v>1393</v>
      </c>
      <c r="B87" s="40" t="s">
        <v>1551</v>
      </c>
      <c r="C87" s="43" t="s">
        <v>1552</v>
      </c>
      <c r="D87" s="30"/>
      <c r="E87" s="55"/>
      <c r="F87" s="55"/>
      <c r="G87" s="55"/>
      <c r="H87" s="55"/>
      <c r="I87" s="55"/>
      <c r="J87" s="55">
        <v>1.3</v>
      </c>
      <c r="K87" s="55">
        <v>1.3</v>
      </c>
      <c r="L87" s="55">
        <v>1.3</v>
      </c>
      <c r="M87" s="55">
        <v>1.5</v>
      </c>
      <c r="N87" s="55">
        <v>1.5</v>
      </c>
      <c r="O87" s="44" t="s">
        <v>1514</v>
      </c>
    </row>
    <row r="88" spans="1:15" x14ac:dyDescent="0.25">
      <c r="A88" s="36" t="s">
        <v>1394</v>
      </c>
      <c r="B88" s="40" t="s">
        <v>1551</v>
      </c>
      <c r="C88" s="43" t="s">
        <v>1553</v>
      </c>
      <c r="D88" s="30"/>
      <c r="E88" s="55">
        <v>0.3</v>
      </c>
      <c r="F88" s="55">
        <v>0.7</v>
      </c>
      <c r="G88" s="55">
        <v>1.1000000000000001</v>
      </c>
      <c r="H88" s="55">
        <v>1.1000000000000001</v>
      </c>
      <c r="I88" s="55">
        <v>1.1000000000000001</v>
      </c>
      <c r="J88" s="55">
        <v>1.1000000000000001</v>
      </c>
      <c r="K88" s="55">
        <v>1.1000000000000001</v>
      </c>
      <c r="L88" s="55">
        <v>1.1000000000000001</v>
      </c>
      <c r="M88" s="55">
        <v>1.5</v>
      </c>
      <c r="N88" s="55">
        <v>2.6</v>
      </c>
      <c r="O88" s="44" t="s">
        <v>1514</v>
      </c>
    </row>
    <row r="89" spans="1:15" ht="29.4" customHeight="1" x14ac:dyDescent="0.25">
      <c r="A89" s="45"/>
      <c r="B89" s="100" t="s">
        <v>17</v>
      </c>
      <c r="C89" s="100"/>
      <c r="D89" s="32"/>
      <c r="E89" s="85">
        <f>SUM(E21:E88)</f>
        <v>13.331413599999999</v>
      </c>
      <c r="F89" s="85">
        <f t="shared" ref="F89:N89" si="0">SUM(F21:F88)</f>
        <v>33.342827199999995</v>
      </c>
      <c r="G89" s="85">
        <f t="shared" si="0"/>
        <v>56.264240799999989</v>
      </c>
      <c r="H89" s="85">
        <f t="shared" si="0"/>
        <v>72.845654399999987</v>
      </c>
      <c r="I89" s="85">
        <f t="shared" si="0"/>
        <v>92.367067999999989</v>
      </c>
      <c r="J89" s="85">
        <f t="shared" si="0"/>
        <v>110.60848159999996</v>
      </c>
      <c r="K89" s="85">
        <f t="shared" si="0"/>
        <v>126.2028952</v>
      </c>
      <c r="L89" s="85">
        <f t="shared" si="0"/>
        <v>143.44430879999996</v>
      </c>
      <c r="M89" s="85">
        <f t="shared" si="0"/>
        <v>161.95672240000002</v>
      </c>
      <c r="N89" s="85">
        <f t="shared" si="0"/>
        <v>177.78813599999998</v>
      </c>
      <c r="O89" s="46"/>
    </row>
    <row r="90" spans="1:15" s="2" customFormat="1" ht="33.75" customHeight="1" x14ac:dyDescent="0.25">
      <c r="A90" s="22" t="s">
        <v>18</v>
      </c>
      <c r="B90" s="99" t="s">
        <v>20</v>
      </c>
      <c r="C90" s="99"/>
      <c r="D90" s="99"/>
      <c r="E90" s="99"/>
      <c r="F90" s="99"/>
      <c r="G90" s="99"/>
      <c r="H90" s="99"/>
      <c r="I90" s="99"/>
      <c r="J90" s="99"/>
      <c r="K90" s="99"/>
      <c r="L90" s="99"/>
      <c r="M90" s="99"/>
      <c r="N90" s="99"/>
      <c r="O90" s="47"/>
    </row>
    <row r="91" spans="1:15" s="10" customFormat="1" ht="16.95" customHeight="1" x14ac:dyDescent="0.25">
      <c r="A91" s="48" t="s">
        <v>449</v>
      </c>
      <c r="B91" s="49" t="s">
        <v>458</v>
      </c>
      <c r="C91" s="49" t="s">
        <v>468</v>
      </c>
      <c r="D91" s="49" t="s">
        <v>939</v>
      </c>
      <c r="E91" s="55">
        <v>0.53</v>
      </c>
      <c r="F91" s="55">
        <v>1.1299999999999999</v>
      </c>
      <c r="G91" s="55">
        <v>1.1299999999999999</v>
      </c>
      <c r="H91" s="55">
        <v>1.1299999999999999</v>
      </c>
      <c r="I91" s="55">
        <v>1.1299999999999999</v>
      </c>
      <c r="J91" s="55">
        <v>1.1299999999999999</v>
      </c>
      <c r="K91" s="55">
        <v>1.1299999999999999</v>
      </c>
      <c r="L91" s="55">
        <v>1.1299999999999999</v>
      </c>
      <c r="M91" s="55">
        <v>1.1299999999999999</v>
      </c>
      <c r="N91" s="55">
        <v>1.1299999999999999</v>
      </c>
      <c r="O91" s="48" t="s">
        <v>467</v>
      </c>
    </row>
    <row r="92" spans="1:15" s="10" customFormat="1" x14ac:dyDescent="0.25">
      <c r="A92" s="48" t="s">
        <v>450</v>
      </c>
      <c r="B92" s="49" t="s">
        <v>457</v>
      </c>
      <c r="C92" s="49" t="s">
        <v>469</v>
      </c>
      <c r="D92" s="49" t="s">
        <v>940</v>
      </c>
      <c r="E92" s="55"/>
      <c r="F92" s="55"/>
      <c r="G92" s="55">
        <v>0.36</v>
      </c>
      <c r="H92" s="55">
        <v>0.36</v>
      </c>
      <c r="I92" s="55">
        <v>0.74</v>
      </c>
      <c r="J92" s="55">
        <v>0.74</v>
      </c>
      <c r="K92" s="55">
        <v>0.74</v>
      </c>
      <c r="L92" s="55">
        <v>0.74</v>
      </c>
      <c r="M92" s="55">
        <v>0.74</v>
      </c>
      <c r="N92" s="55">
        <v>0.74</v>
      </c>
      <c r="O92" s="48" t="s">
        <v>467</v>
      </c>
    </row>
    <row r="93" spans="1:15" s="10" customFormat="1" x14ac:dyDescent="0.25">
      <c r="A93" s="48" t="s">
        <v>451</v>
      </c>
      <c r="B93" s="49" t="s">
        <v>457</v>
      </c>
      <c r="C93" s="49" t="s">
        <v>472</v>
      </c>
      <c r="D93" s="49" t="s">
        <v>941</v>
      </c>
      <c r="E93" s="55"/>
      <c r="F93" s="55"/>
      <c r="G93" s="55"/>
      <c r="H93" s="55">
        <v>0.24</v>
      </c>
      <c r="I93" s="55">
        <v>0.24</v>
      </c>
      <c r="J93" s="55">
        <v>0.24</v>
      </c>
      <c r="K93" s="55">
        <v>0.24</v>
      </c>
      <c r="L93" s="55">
        <v>0.24</v>
      </c>
      <c r="M93" s="55">
        <v>0.24</v>
      </c>
      <c r="N93" s="55">
        <v>0.31</v>
      </c>
      <c r="O93" s="48" t="s">
        <v>467</v>
      </c>
    </row>
    <row r="94" spans="1:15" s="10" customFormat="1" x14ac:dyDescent="0.25">
      <c r="A94" s="48" t="s">
        <v>452</v>
      </c>
      <c r="B94" s="49" t="s">
        <v>457</v>
      </c>
      <c r="C94" s="49" t="s">
        <v>470</v>
      </c>
      <c r="D94" s="49" t="s">
        <v>942</v>
      </c>
      <c r="E94" s="55"/>
      <c r="F94" s="55"/>
      <c r="G94" s="55"/>
      <c r="H94" s="55"/>
      <c r="I94" s="55"/>
      <c r="J94" s="55">
        <v>0.3</v>
      </c>
      <c r="K94" s="55">
        <v>0.77</v>
      </c>
      <c r="L94" s="55">
        <v>0.77</v>
      </c>
      <c r="M94" s="55">
        <v>0.77</v>
      </c>
      <c r="N94" s="55">
        <v>0.77</v>
      </c>
      <c r="O94" s="48" t="s">
        <v>467</v>
      </c>
    </row>
    <row r="95" spans="1:15" s="10" customFormat="1" x14ac:dyDescent="0.25">
      <c r="A95" s="48" t="s">
        <v>453</v>
      </c>
      <c r="B95" s="49" t="s">
        <v>457</v>
      </c>
      <c r="C95" s="49" t="s">
        <v>471</v>
      </c>
      <c r="D95" s="49" t="s">
        <v>455</v>
      </c>
      <c r="E95" s="55"/>
      <c r="F95" s="55"/>
      <c r="G95" s="55"/>
      <c r="H95" s="55"/>
      <c r="I95" s="55"/>
      <c r="J95" s="55"/>
      <c r="K95" s="55"/>
      <c r="L95" s="55">
        <v>0.1</v>
      </c>
      <c r="M95" s="55">
        <v>0.1</v>
      </c>
      <c r="N95" s="55">
        <v>0.1</v>
      </c>
      <c r="O95" s="48" t="s">
        <v>467</v>
      </c>
    </row>
    <row r="96" spans="1:15" s="10" customFormat="1" x14ac:dyDescent="0.25">
      <c r="A96" s="48" t="s">
        <v>454</v>
      </c>
      <c r="B96" s="49" t="s">
        <v>457</v>
      </c>
      <c r="C96" s="49" t="s">
        <v>473</v>
      </c>
      <c r="D96" s="49" t="s">
        <v>456</v>
      </c>
      <c r="E96" s="55"/>
      <c r="F96" s="55"/>
      <c r="G96" s="55"/>
      <c r="H96" s="55"/>
      <c r="I96" s="55"/>
      <c r="J96" s="55"/>
      <c r="K96" s="55"/>
      <c r="L96" s="55"/>
      <c r="M96" s="55">
        <v>0.08</v>
      </c>
      <c r="N96" s="55">
        <v>0.08</v>
      </c>
      <c r="O96" s="48" t="s">
        <v>467</v>
      </c>
    </row>
    <row r="97" spans="1:15" s="10" customFormat="1" x14ac:dyDescent="0.25">
      <c r="A97" s="48" t="s">
        <v>459</v>
      </c>
      <c r="B97" s="49" t="s">
        <v>545</v>
      </c>
      <c r="C97" s="49" t="s">
        <v>546</v>
      </c>
      <c r="D97" s="49" t="s">
        <v>547</v>
      </c>
      <c r="E97" s="55">
        <v>0.05</v>
      </c>
      <c r="F97" s="55">
        <v>0.1</v>
      </c>
      <c r="G97" s="55">
        <v>0.15</v>
      </c>
      <c r="H97" s="55">
        <v>0.2</v>
      </c>
      <c r="I97" s="55">
        <v>0.25</v>
      </c>
      <c r="J97" s="55">
        <v>0.3</v>
      </c>
      <c r="K97" s="55">
        <v>0.35</v>
      </c>
      <c r="L97" s="55">
        <v>0.4</v>
      </c>
      <c r="M97" s="55">
        <v>0.45</v>
      </c>
      <c r="N97" s="55">
        <v>0.5</v>
      </c>
      <c r="O97" s="48" t="s">
        <v>545</v>
      </c>
    </row>
    <row r="98" spans="1:15" s="10" customFormat="1" x14ac:dyDescent="0.25">
      <c r="A98" s="48" t="s">
        <v>460</v>
      </c>
      <c r="B98" s="49" t="s">
        <v>959</v>
      </c>
      <c r="C98" s="49" t="s">
        <v>958</v>
      </c>
      <c r="D98" s="49"/>
      <c r="E98" s="55">
        <v>5.6399999999999992E-2</v>
      </c>
      <c r="F98" s="55">
        <v>0.11279999999999998</v>
      </c>
      <c r="G98" s="55">
        <v>0.16919999999999996</v>
      </c>
      <c r="H98" s="55">
        <v>0.22559999999999997</v>
      </c>
      <c r="I98" s="55">
        <v>0.28199999999999997</v>
      </c>
      <c r="J98" s="55">
        <v>0.33839999999999992</v>
      </c>
      <c r="K98" s="55">
        <v>0.39479999999999993</v>
      </c>
      <c r="L98" s="55">
        <v>0.45119999999999993</v>
      </c>
      <c r="M98" s="55">
        <v>0.50759999999999994</v>
      </c>
      <c r="N98" s="55">
        <v>0.56399999999999995</v>
      </c>
      <c r="O98" s="44" t="s">
        <v>979</v>
      </c>
    </row>
    <row r="99" spans="1:15" s="10" customFormat="1" x14ac:dyDescent="0.25">
      <c r="A99" s="48" t="s">
        <v>461</v>
      </c>
      <c r="B99" s="49" t="s">
        <v>959</v>
      </c>
      <c r="C99" s="49" t="s">
        <v>960</v>
      </c>
      <c r="D99" s="49"/>
      <c r="E99" s="55">
        <v>7.6800000000000007E-2</v>
      </c>
      <c r="F99" s="55">
        <v>0.15360000000000001</v>
      </c>
      <c r="G99" s="55">
        <v>0.23040000000000002</v>
      </c>
      <c r="H99" s="55">
        <v>0.30720000000000003</v>
      </c>
      <c r="I99" s="55">
        <v>0.38400000000000001</v>
      </c>
      <c r="J99" s="55">
        <v>0.46080000000000004</v>
      </c>
      <c r="K99" s="55">
        <v>0.53760000000000008</v>
      </c>
      <c r="L99" s="55">
        <v>0.61440000000000006</v>
      </c>
      <c r="M99" s="55">
        <v>0.69120000000000004</v>
      </c>
      <c r="N99" s="55">
        <v>0.76800000000000002</v>
      </c>
      <c r="O99" s="44" t="s">
        <v>979</v>
      </c>
    </row>
    <row r="100" spans="1:15" s="10" customFormat="1" x14ac:dyDescent="0.25">
      <c r="A100" s="48" t="s">
        <v>462</v>
      </c>
      <c r="B100" s="49" t="s">
        <v>961</v>
      </c>
      <c r="C100" s="49" t="s">
        <v>960</v>
      </c>
      <c r="D100" s="49"/>
      <c r="E100" s="55">
        <v>0.23039999999999999</v>
      </c>
      <c r="F100" s="55">
        <v>0.46079999999999999</v>
      </c>
      <c r="G100" s="55">
        <v>0.69120000000000004</v>
      </c>
      <c r="H100" s="55">
        <v>0.92159999999999997</v>
      </c>
      <c r="I100" s="55">
        <v>1.1519999999999999</v>
      </c>
      <c r="J100" s="55">
        <v>1.3824000000000001</v>
      </c>
      <c r="K100" s="55">
        <v>1.6128</v>
      </c>
      <c r="L100" s="55">
        <v>1.8431999999999999</v>
      </c>
      <c r="M100" s="55">
        <v>2.0735999999999999</v>
      </c>
      <c r="N100" s="55">
        <v>2.3039999999999998</v>
      </c>
      <c r="O100" s="44" t="s">
        <v>979</v>
      </c>
    </row>
    <row r="101" spans="1:15" s="10" customFormat="1" x14ac:dyDescent="0.25">
      <c r="A101" s="48" t="s">
        <v>463</v>
      </c>
      <c r="B101" s="49" t="s">
        <v>962</v>
      </c>
      <c r="C101" s="49" t="s">
        <v>960</v>
      </c>
      <c r="D101" s="49"/>
      <c r="E101" s="55">
        <v>0.43440000000000001</v>
      </c>
      <c r="F101" s="55">
        <v>0.86880000000000002</v>
      </c>
      <c r="G101" s="55">
        <v>1.3031999999999999</v>
      </c>
      <c r="H101" s="55">
        <v>1.7376</v>
      </c>
      <c r="I101" s="55">
        <v>2.1720000000000002</v>
      </c>
      <c r="J101" s="55">
        <v>2.6063999999999998</v>
      </c>
      <c r="K101" s="55">
        <v>3.0407999999999999</v>
      </c>
      <c r="L101" s="55">
        <v>3.4752000000000001</v>
      </c>
      <c r="M101" s="55">
        <v>3.9096000000000002</v>
      </c>
      <c r="N101" s="55">
        <v>4.3440000000000003</v>
      </c>
      <c r="O101" s="44" t="s">
        <v>979</v>
      </c>
    </row>
    <row r="102" spans="1:15" s="10" customFormat="1" x14ac:dyDescent="0.25">
      <c r="A102" s="48" t="s">
        <v>464</v>
      </c>
      <c r="B102" s="49" t="s">
        <v>961</v>
      </c>
      <c r="C102" s="49" t="s">
        <v>963</v>
      </c>
      <c r="D102" s="49"/>
      <c r="E102" s="55">
        <v>0.24840000000000001</v>
      </c>
      <c r="F102" s="55">
        <v>0.49680000000000002</v>
      </c>
      <c r="G102" s="55">
        <v>0.74520000000000008</v>
      </c>
      <c r="H102" s="55">
        <v>0.99360000000000004</v>
      </c>
      <c r="I102" s="55">
        <v>1.242</v>
      </c>
      <c r="J102" s="55">
        <v>1.4904000000000002</v>
      </c>
      <c r="K102" s="55">
        <v>1.7388000000000001</v>
      </c>
      <c r="L102" s="55">
        <v>1.9872000000000001</v>
      </c>
      <c r="M102" s="55">
        <v>2.2356000000000003</v>
      </c>
      <c r="N102" s="55">
        <v>2.484</v>
      </c>
      <c r="O102" s="44" t="s">
        <v>979</v>
      </c>
    </row>
    <row r="103" spans="1:15" s="10" customFormat="1" x14ac:dyDescent="0.25">
      <c r="A103" s="48" t="s">
        <v>465</v>
      </c>
      <c r="B103" s="49" t="s">
        <v>959</v>
      </c>
      <c r="C103" s="49" t="s">
        <v>964</v>
      </c>
      <c r="D103" s="49"/>
      <c r="E103" s="55">
        <v>9.6000000000000002E-2</v>
      </c>
      <c r="F103" s="55">
        <v>0.192</v>
      </c>
      <c r="G103" s="55">
        <v>0.28800000000000003</v>
      </c>
      <c r="H103" s="55">
        <v>0.38400000000000001</v>
      </c>
      <c r="I103" s="55">
        <v>0.48</v>
      </c>
      <c r="J103" s="55">
        <v>0.57600000000000007</v>
      </c>
      <c r="K103" s="55">
        <v>0.67200000000000004</v>
      </c>
      <c r="L103" s="55">
        <v>0.76800000000000002</v>
      </c>
      <c r="M103" s="55">
        <v>0.86399999999999999</v>
      </c>
      <c r="N103" s="55">
        <v>0.96</v>
      </c>
      <c r="O103" s="44" t="s">
        <v>979</v>
      </c>
    </row>
    <row r="104" spans="1:15" s="10" customFormat="1" x14ac:dyDescent="0.25">
      <c r="A104" s="48" t="s">
        <v>466</v>
      </c>
      <c r="B104" s="49" t="s">
        <v>959</v>
      </c>
      <c r="C104" s="49" t="s">
        <v>965</v>
      </c>
      <c r="D104" s="49"/>
      <c r="E104" s="55">
        <v>0.35139999999999999</v>
      </c>
      <c r="F104" s="55">
        <v>0.70279999999999998</v>
      </c>
      <c r="G104" s="55">
        <v>1.0542</v>
      </c>
      <c r="H104" s="55">
        <v>1.4056</v>
      </c>
      <c r="I104" s="55">
        <v>1.7570000000000001</v>
      </c>
      <c r="J104" s="55">
        <v>2.1084000000000001</v>
      </c>
      <c r="K104" s="55">
        <v>2.4598000000000004</v>
      </c>
      <c r="L104" s="55">
        <v>2.8111999999999999</v>
      </c>
      <c r="M104" s="55">
        <v>3.1625999999999999</v>
      </c>
      <c r="N104" s="55">
        <v>3.5140000000000002</v>
      </c>
      <c r="O104" s="44" t="s">
        <v>979</v>
      </c>
    </row>
    <row r="105" spans="1:15" s="10" customFormat="1" x14ac:dyDescent="0.25">
      <c r="A105" s="48" t="s">
        <v>980</v>
      </c>
      <c r="B105" s="49" t="s">
        <v>959</v>
      </c>
      <c r="C105" s="49" t="s">
        <v>966</v>
      </c>
      <c r="D105" s="49"/>
      <c r="E105" s="55">
        <v>9.6000000000000002E-2</v>
      </c>
      <c r="F105" s="55">
        <v>0.192</v>
      </c>
      <c r="G105" s="55">
        <v>0.28800000000000003</v>
      </c>
      <c r="H105" s="55">
        <v>0.38400000000000001</v>
      </c>
      <c r="I105" s="55">
        <v>0.48</v>
      </c>
      <c r="J105" s="55">
        <v>0.57600000000000007</v>
      </c>
      <c r="K105" s="55">
        <v>0.67200000000000004</v>
      </c>
      <c r="L105" s="55">
        <v>0.76800000000000002</v>
      </c>
      <c r="M105" s="55">
        <v>0.86399999999999999</v>
      </c>
      <c r="N105" s="55">
        <v>0.96</v>
      </c>
      <c r="O105" s="44" t="s">
        <v>979</v>
      </c>
    </row>
    <row r="106" spans="1:15" s="10" customFormat="1" x14ac:dyDescent="0.25">
      <c r="A106" s="48" t="s">
        <v>981</v>
      </c>
      <c r="B106" s="49" t="s">
        <v>959</v>
      </c>
      <c r="C106" s="49" t="s">
        <v>967</v>
      </c>
      <c r="D106" s="49"/>
      <c r="E106" s="55">
        <v>8.8599999999999998E-2</v>
      </c>
      <c r="F106" s="55">
        <v>0.1772</v>
      </c>
      <c r="G106" s="55">
        <v>0.26579999999999998</v>
      </c>
      <c r="H106" s="55">
        <v>0.35439999999999999</v>
      </c>
      <c r="I106" s="55">
        <v>0.44299999999999995</v>
      </c>
      <c r="J106" s="55">
        <v>0.53159999999999996</v>
      </c>
      <c r="K106" s="55">
        <v>0.62019999999999997</v>
      </c>
      <c r="L106" s="55">
        <v>0.70879999999999999</v>
      </c>
      <c r="M106" s="55">
        <v>0.79739999999999989</v>
      </c>
      <c r="N106" s="55">
        <v>0.8859999999999999</v>
      </c>
      <c r="O106" s="44" t="s">
        <v>979</v>
      </c>
    </row>
    <row r="107" spans="1:15" s="10" customFormat="1" x14ac:dyDescent="0.25">
      <c r="A107" s="48" t="s">
        <v>982</v>
      </c>
      <c r="B107" s="49" t="s">
        <v>959</v>
      </c>
      <c r="C107" s="49" t="s">
        <v>968</v>
      </c>
      <c r="D107" s="49"/>
      <c r="E107" s="55">
        <v>0.18240000000000001</v>
      </c>
      <c r="F107" s="55">
        <v>0.36480000000000001</v>
      </c>
      <c r="G107" s="55">
        <v>0.54720000000000002</v>
      </c>
      <c r="H107" s="55">
        <v>0.72960000000000003</v>
      </c>
      <c r="I107" s="55">
        <v>0.91200000000000003</v>
      </c>
      <c r="J107" s="55">
        <v>1.0944</v>
      </c>
      <c r="K107" s="55">
        <v>1.2768000000000002</v>
      </c>
      <c r="L107" s="55">
        <v>1.4592000000000001</v>
      </c>
      <c r="M107" s="55">
        <v>1.6415999999999999</v>
      </c>
      <c r="N107" s="55">
        <v>1.8240000000000001</v>
      </c>
      <c r="O107" s="44" t="s">
        <v>979</v>
      </c>
    </row>
    <row r="108" spans="1:15" s="10" customFormat="1" x14ac:dyDescent="0.25">
      <c r="A108" s="48" t="s">
        <v>983</v>
      </c>
      <c r="B108" s="49" t="s">
        <v>959</v>
      </c>
      <c r="C108" s="49" t="s">
        <v>969</v>
      </c>
      <c r="D108" s="49"/>
      <c r="E108" s="55">
        <v>8.7999999999999995E-2</v>
      </c>
      <c r="F108" s="55">
        <v>0.17599999999999999</v>
      </c>
      <c r="G108" s="55">
        <v>0.26400000000000001</v>
      </c>
      <c r="H108" s="55">
        <v>0.35199999999999998</v>
      </c>
      <c r="I108" s="55">
        <v>0.43999999999999995</v>
      </c>
      <c r="J108" s="55">
        <v>0.52800000000000002</v>
      </c>
      <c r="K108" s="55">
        <v>0.61599999999999999</v>
      </c>
      <c r="L108" s="55">
        <v>0.70399999999999996</v>
      </c>
      <c r="M108" s="55">
        <v>0.79199999999999993</v>
      </c>
      <c r="N108" s="55">
        <v>0.88</v>
      </c>
      <c r="O108" s="44" t="s">
        <v>979</v>
      </c>
    </row>
    <row r="109" spans="1:15" s="10" customFormat="1" x14ac:dyDescent="0.25">
      <c r="A109" s="48" t="s">
        <v>984</v>
      </c>
      <c r="B109" s="49" t="s">
        <v>971</v>
      </c>
      <c r="C109" s="49" t="s">
        <v>970</v>
      </c>
      <c r="D109" s="49"/>
      <c r="E109" s="55">
        <v>0.24940000000000001</v>
      </c>
      <c r="F109" s="55">
        <v>0.49880000000000002</v>
      </c>
      <c r="G109" s="55">
        <v>0.74819999999999998</v>
      </c>
      <c r="H109" s="55">
        <v>0.99760000000000004</v>
      </c>
      <c r="I109" s="55">
        <v>1.2470000000000001</v>
      </c>
      <c r="J109" s="55">
        <v>1.4964</v>
      </c>
      <c r="K109" s="55">
        <v>1.7458</v>
      </c>
      <c r="L109" s="55">
        <v>1.9952000000000001</v>
      </c>
      <c r="M109" s="55">
        <v>2.2446000000000002</v>
      </c>
      <c r="N109" s="55">
        <v>2.4940000000000002</v>
      </c>
      <c r="O109" s="44" t="s">
        <v>979</v>
      </c>
    </row>
    <row r="110" spans="1:15" s="10" customFormat="1" x14ac:dyDescent="0.25">
      <c r="A110" s="48" t="s">
        <v>985</v>
      </c>
      <c r="B110" s="49" t="s">
        <v>959</v>
      </c>
      <c r="C110" s="49" t="s">
        <v>970</v>
      </c>
      <c r="D110" s="49"/>
      <c r="E110" s="55">
        <v>6.6799999999999998E-2</v>
      </c>
      <c r="F110" s="55">
        <v>0.1336</v>
      </c>
      <c r="G110" s="55">
        <v>0.20039999999999999</v>
      </c>
      <c r="H110" s="55">
        <v>0.26719999999999999</v>
      </c>
      <c r="I110" s="55">
        <v>0.33399999999999996</v>
      </c>
      <c r="J110" s="55">
        <v>0.40079999999999999</v>
      </c>
      <c r="K110" s="55">
        <v>0.46760000000000002</v>
      </c>
      <c r="L110" s="55">
        <v>0.53439999999999999</v>
      </c>
      <c r="M110" s="55">
        <v>0.60119999999999996</v>
      </c>
      <c r="N110" s="55">
        <v>0.66800000000000004</v>
      </c>
      <c r="O110" s="44" t="s">
        <v>979</v>
      </c>
    </row>
    <row r="111" spans="1:15" s="10" customFormat="1" x14ac:dyDescent="0.25">
      <c r="A111" s="48" t="s">
        <v>986</v>
      </c>
      <c r="B111" s="49" t="s">
        <v>971</v>
      </c>
      <c r="C111" s="49" t="s">
        <v>972</v>
      </c>
      <c r="D111" s="49"/>
      <c r="E111" s="55">
        <v>0.11040000000000001</v>
      </c>
      <c r="F111" s="55">
        <v>0.22080000000000002</v>
      </c>
      <c r="G111" s="55">
        <v>0.33120000000000005</v>
      </c>
      <c r="H111" s="55">
        <v>0.44160000000000005</v>
      </c>
      <c r="I111" s="55">
        <v>0.55200000000000005</v>
      </c>
      <c r="J111" s="55">
        <v>0.6624000000000001</v>
      </c>
      <c r="K111" s="55">
        <v>0.77280000000000004</v>
      </c>
      <c r="L111" s="55">
        <v>0.8832000000000001</v>
      </c>
      <c r="M111" s="55">
        <v>0.99360000000000015</v>
      </c>
      <c r="N111" s="55">
        <v>1.1040000000000001</v>
      </c>
      <c r="O111" s="44" t="s">
        <v>979</v>
      </c>
    </row>
    <row r="112" spans="1:15" s="10" customFormat="1" x14ac:dyDescent="0.25">
      <c r="A112" s="48" t="s">
        <v>987</v>
      </c>
      <c r="B112" s="49" t="s">
        <v>959</v>
      </c>
      <c r="C112" s="49" t="s">
        <v>973</v>
      </c>
      <c r="D112" s="49"/>
      <c r="E112" s="55">
        <v>0.14399999999999999</v>
      </c>
      <c r="F112" s="55">
        <v>0.28799999999999998</v>
      </c>
      <c r="G112" s="55">
        <v>0.43199999999999994</v>
      </c>
      <c r="H112" s="55">
        <v>0.57599999999999996</v>
      </c>
      <c r="I112" s="55">
        <v>0.72</v>
      </c>
      <c r="J112" s="55">
        <v>0.86399999999999988</v>
      </c>
      <c r="K112" s="55">
        <v>1.008</v>
      </c>
      <c r="L112" s="55">
        <v>1.1519999999999999</v>
      </c>
      <c r="M112" s="55">
        <v>1.2959999999999998</v>
      </c>
      <c r="N112" s="55">
        <v>1.44</v>
      </c>
      <c r="O112" s="44" t="s">
        <v>979</v>
      </c>
    </row>
    <row r="113" spans="1:15" s="10" customFormat="1" x14ac:dyDescent="0.25">
      <c r="A113" s="48" t="s">
        <v>988</v>
      </c>
      <c r="B113" s="49" t="s">
        <v>971</v>
      </c>
      <c r="C113" s="49" t="s">
        <v>974</v>
      </c>
      <c r="D113" s="49"/>
      <c r="E113" s="55">
        <v>0.12239999999999999</v>
      </c>
      <c r="F113" s="55">
        <v>0.24479999999999999</v>
      </c>
      <c r="G113" s="55">
        <v>0.36719999999999997</v>
      </c>
      <c r="H113" s="55">
        <v>0.48959999999999998</v>
      </c>
      <c r="I113" s="55">
        <v>0.61199999999999999</v>
      </c>
      <c r="J113" s="55">
        <v>0.73439999999999994</v>
      </c>
      <c r="K113" s="55">
        <v>0.85680000000000001</v>
      </c>
      <c r="L113" s="55">
        <v>0.97919999999999996</v>
      </c>
      <c r="M113" s="55">
        <v>1.1015999999999999</v>
      </c>
      <c r="N113" s="55">
        <v>1.224</v>
      </c>
      <c r="O113" s="44" t="s">
        <v>979</v>
      </c>
    </row>
    <row r="114" spans="1:15" s="10" customFormat="1" x14ac:dyDescent="0.25">
      <c r="A114" s="48" t="s">
        <v>989</v>
      </c>
      <c r="B114" s="49" t="s">
        <v>959</v>
      </c>
      <c r="C114" s="49" t="s">
        <v>975</v>
      </c>
      <c r="D114" s="49"/>
      <c r="E114" s="55">
        <v>9.6000000000000009E-3</v>
      </c>
      <c r="F114" s="55">
        <v>1.9200000000000002E-2</v>
      </c>
      <c r="G114" s="55">
        <v>2.8800000000000003E-2</v>
      </c>
      <c r="H114" s="55">
        <v>3.8400000000000004E-2</v>
      </c>
      <c r="I114" s="55">
        <v>4.8000000000000001E-2</v>
      </c>
      <c r="J114" s="55">
        <v>5.7600000000000005E-2</v>
      </c>
      <c r="K114" s="55">
        <v>6.720000000000001E-2</v>
      </c>
      <c r="L114" s="55">
        <v>7.6800000000000007E-2</v>
      </c>
      <c r="M114" s="55">
        <v>8.6400000000000005E-2</v>
      </c>
      <c r="N114" s="55">
        <v>9.6000000000000002E-2</v>
      </c>
      <c r="O114" s="44" t="s">
        <v>979</v>
      </c>
    </row>
    <row r="115" spans="1:15" s="10" customFormat="1" x14ac:dyDescent="0.25">
      <c r="A115" s="48" t="s">
        <v>990</v>
      </c>
      <c r="B115" s="49" t="s">
        <v>959</v>
      </c>
      <c r="C115" s="49" t="s">
        <v>976</v>
      </c>
      <c r="D115" s="49"/>
      <c r="E115" s="55">
        <v>0.2034</v>
      </c>
      <c r="F115" s="55">
        <v>0.40679999999999999</v>
      </c>
      <c r="G115" s="55">
        <v>0.61020000000000008</v>
      </c>
      <c r="H115" s="55">
        <v>0.81359999999999999</v>
      </c>
      <c r="I115" s="55">
        <v>1.0169999999999999</v>
      </c>
      <c r="J115" s="55">
        <v>1.2204000000000002</v>
      </c>
      <c r="K115" s="55">
        <v>1.4238</v>
      </c>
      <c r="L115" s="55">
        <v>1.6272</v>
      </c>
      <c r="M115" s="55">
        <v>1.8306</v>
      </c>
      <c r="N115" s="55">
        <v>2.0339999999999998</v>
      </c>
      <c r="O115" s="44" t="s">
        <v>979</v>
      </c>
    </row>
    <row r="116" spans="1:15" s="10" customFormat="1" x14ac:dyDescent="0.25">
      <c r="A116" s="48" t="s">
        <v>991</v>
      </c>
      <c r="B116" s="49" t="s">
        <v>959</v>
      </c>
      <c r="C116" s="49" t="s">
        <v>977</v>
      </c>
      <c r="D116" s="49"/>
      <c r="E116" s="55">
        <v>7.1999999999999998E-3</v>
      </c>
      <c r="F116" s="55">
        <v>1.44E-2</v>
      </c>
      <c r="G116" s="55">
        <v>2.1600000000000001E-2</v>
      </c>
      <c r="H116" s="55">
        <v>2.8799999999999999E-2</v>
      </c>
      <c r="I116" s="55">
        <v>3.5999999999999997E-2</v>
      </c>
      <c r="J116" s="55">
        <v>4.3200000000000002E-2</v>
      </c>
      <c r="K116" s="55">
        <v>5.04E-2</v>
      </c>
      <c r="L116" s="55">
        <v>5.7599999999999998E-2</v>
      </c>
      <c r="M116" s="55">
        <v>6.4799999999999996E-2</v>
      </c>
      <c r="N116" s="55">
        <v>7.1999999999999995E-2</v>
      </c>
      <c r="O116" s="44" t="s">
        <v>979</v>
      </c>
    </row>
    <row r="117" spans="1:15" s="10" customFormat="1" x14ac:dyDescent="0.25">
      <c r="A117" s="48" t="s">
        <v>992</v>
      </c>
      <c r="B117" s="49" t="s">
        <v>959</v>
      </c>
      <c r="C117" s="49" t="s">
        <v>978</v>
      </c>
      <c r="D117" s="49"/>
      <c r="E117" s="55">
        <v>4.5600000000000002E-2</v>
      </c>
      <c r="F117" s="55">
        <v>9.1200000000000003E-2</v>
      </c>
      <c r="G117" s="55">
        <v>0.1368</v>
      </c>
      <c r="H117" s="55">
        <v>0.18240000000000001</v>
      </c>
      <c r="I117" s="55">
        <v>0.22800000000000001</v>
      </c>
      <c r="J117" s="55">
        <v>0.27360000000000001</v>
      </c>
      <c r="K117" s="55">
        <v>0.31920000000000004</v>
      </c>
      <c r="L117" s="55">
        <v>0.36480000000000001</v>
      </c>
      <c r="M117" s="55">
        <v>0.41039999999999999</v>
      </c>
      <c r="N117" s="55">
        <v>0.45600000000000002</v>
      </c>
      <c r="O117" s="44" t="s">
        <v>979</v>
      </c>
    </row>
    <row r="118" spans="1:15" s="10" customFormat="1" x14ac:dyDescent="0.25">
      <c r="A118" s="48" t="s">
        <v>993</v>
      </c>
      <c r="B118" s="49" t="s">
        <v>1511</v>
      </c>
      <c r="C118" s="49" t="s">
        <v>546</v>
      </c>
      <c r="D118" s="49" t="s">
        <v>426</v>
      </c>
      <c r="E118" s="55">
        <v>0.88</v>
      </c>
      <c r="F118" s="55">
        <v>0.88</v>
      </c>
      <c r="G118" s="55">
        <v>0.88</v>
      </c>
      <c r="H118" s="55">
        <v>0.88</v>
      </c>
      <c r="I118" s="55">
        <v>0.88</v>
      </c>
      <c r="J118" s="55">
        <v>0.88</v>
      </c>
      <c r="K118" s="55">
        <v>0.88</v>
      </c>
      <c r="L118" s="55">
        <v>0.88</v>
      </c>
      <c r="M118" s="55">
        <v>0.88</v>
      </c>
      <c r="N118" s="55">
        <v>0.88</v>
      </c>
      <c r="O118" s="48" t="s">
        <v>1511</v>
      </c>
    </row>
    <row r="119" spans="1:15" s="10" customFormat="1" ht="16.2" customHeight="1" x14ac:dyDescent="0.25">
      <c r="A119" s="48" t="s">
        <v>994</v>
      </c>
      <c r="B119" s="49" t="s">
        <v>1551</v>
      </c>
      <c r="C119" s="49" t="s">
        <v>1554</v>
      </c>
      <c r="D119" s="49"/>
      <c r="E119" s="55">
        <v>1.1000000000000001</v>
      </c>
      <c r="F119" s="55">
        <v>1.1000000000000001</v>
      </c>
      <c r="G119" s="55">
        <v>1.1000000000000001</v>
      </c>
      <c r="H119" s="55">
        <v>1.1000000000000001</v>
      </c>
      <c r="I119" s="55">
        <v>1.1000000000000001</v>
      </c>
      <c r="J119" s="55">
        <v>1</v>
      </c>
      <c r="K119" s="55">
        <v>1</v>
      </c>
      <c r="L119" s="55">
        <v>1</v>
      </c>
      <c r="M119" s="55">
        <v>1.3</v>
      </c>
      <c r="N119" s="55">
        <v>1.3</v>
      </c>
      <c r="O119" s="44" t="s">
        <v>1514</v>
      </c>
    </row>
    <row r="120" spans="1:15" s="10" customFormat="1" ht="16.2" customHeight="1" x14ac:dyDescent="0.25">
      <c r="A120" s="48" t="s">
        <v>1556</v>
      </c>
      <c r="B120" s="49" t="s">
        <v>1551</v>
      </c>
      <c r="C120" s="49" t="s">
        <v>1555</v>
      </c>
      <c r="D120" s="49"/>
      <c r="E120" s="55"/>
      <c r="F120" s="55">
        <v>0.746</v>
      </c>
      <c r="G120" s="55">
        <v>0.746</v>
      </c>
      <c r="H120" s="55">
        <v>0.746</v>
      </c>
      <c r="I120" s="55">
        <v>0.9</v>
      </c>
      <c r="J120" s="55">
        <v>0.9</v>
      </c>
      <c r="K120" s="55">
        <v>0.9</v>
      </c>
      <c r="L120" s="55">
        <v>1.1000000000000001</v>
      </c>
      <c r="M120" s="55">
        <v>1.1000000000000001</v>
      </c>
      <c r="N120" s="55">
        <v>1.1000000000000001</v>
      </c>
      <c r="O120" s="44" t="s">
        <v>1514</v>
      </c>
    </row>
    <row r="121" spans="1:15" s="10" customFormat="1" x14ac:dyDescent="0.25">
      <c r="A121" s="48" t="s">
        <v>2580</v>
      </c>
      <c r="B121" s="49" t="s">
        <v>2577</v>
      </c>
      <c r="C121" s="49" t="s">
        <v>2578</v>
      </c>
      <c r="D121" s="49" t="s">
        <v>2579</v>
      </c>
      <c r="E121" s="55">
        <v>0.32900000000000001</v>
      </c>
      <c r="F121" s="55">
        <v>0.65800000000000003</v>
      </c>
      <c r="G121" s="55">
        <v>0.98699999999999999</v>
      </c>
      <c r="H121" s="55">
        <v>1.3160000000000001</v>
      </c>
      <c r="I121" s="55">
        <v>1.645</v>
      </c>
      <c r="J121" s="55">
        <v>1.974</v>
      </c>
      <c r="K121" s="55">
        <v>2.3029999999999999</v>
      </c>
      <c r="L121" s="55">
        <v>2.6320000000000001</v>
      </c>
      <c r="M121" s="55">
        <v>2.9610000000000003</v>
      </c>
      <c r="N121" s="55">
        <v>3.29</v>
      </c>
      <c r="O121" s="44" t="s">
        <v>2588</v>
      </c>
    </row>
    <row r="122" spans="1:15" ht="24" customHeight="1" x14ac:dyDescent="0.25">
      <c r="A122" s="45"/>
      <c r="B122" s="100" t="s">
        <v>17</v>
      </c>
      <c r="C122" s="100"/>
      <c r="D122" s="32"/>
      <c r="E122" s="85">
        <f>SUM(E91:E121)</f>
        <v>5.7966000000000006</v>
      </c>
      <c r="F122" s="85">
        <f t="shared" ref="F122:N122" si="1">SUM(F91:F121)</f>
        <v>10.4292</v>
      </c>
      <c r="G122" s="85">
        <f t="shared" si="1"/>
        <v>14.075800000000003</v>
      </c>
      <c r="H122" s="85">
        <f t="shared" si="1"/>
        <v>17.602399999999996</v>
      </c>
      <c r="I122" s="85">
        <f t="shared" si="1"/>
        <v>21.423000000000002</v>
      </c>
      <c r="J122" s="85">
        <f t="shared" si="1"/>
        <v>24.909599999999998</v>
      </c>
      <c r="K122" s="85">
        <f t="shared" si="1"/>
        <v>28.666199999999996</v>
      </c>
      <c r="L122" s="85">
        <f t="shared" si="1"/>
        <v>32.252799999999993</v>
      </c>
      <c r="M122" s="85">
        <f t="shared" si="1"/>
        <v>35.919400000000003</v>
      </c>
      <c r="N122" s="85">
        <f t="shared" si="1"/>
        <v>39.276000000000003</v>
      </c>
      <c r="O122" s="46"/>
    </row>
    <row r="123" spans="1:15" s="2" customFormat="1" ht="34.200000000000003" customHeight="1" x14ac:dyDescent="0.25">
      <c r="A123" s="22" t="s">
        <v>19</v>
      </c>
      <c r="B123" s="99" t="s">
        <v>24</v>
      </c>
      <c r="C123" s="99"/>
      <c r="D123" s="99"/>
      <c r="E123" s="99"/>
      <c r="F123" s="99"/>
      <c r="G123" s="99"/>
      <c r="H123" s="99"/>
      <c r="I123" s="99"/>
      <c r="J123" s="99"/>
      <c r="K123" s="99"/>
      <c r="L123" s="99"/>
      <c r="M123" s="99"/>
      <c r="N123" s="99"/>
      <c r="O123" s="47"/>
    </row>
    <row r="124" spans="1:15" s="2" customFormat="1" x14ac:dyDescent="0.25">
      <c r="A124" s="45" t="s">
        <v>201</v>
      </c>
      <c r="B124" s="50" t="s">
        <v>2595</v>
      </c>
      <c r="C124" s="50" t="s">
        <v>219</v>
      </c>
      <c r="D124" s="50"/>
      <c r="E124" s="53">
        <v>0.2</v>
      </c>
      <c r="F124" s="53">
        <v>0.4</v>
      </c>
      <c r="G124" s="53">
        <v>0.6</v>
      </c>
      <c r="H124" s="53">
        <v>0.8</v>
      </c>
      <c r="I124" s="53">
        <v>1</v>
      </c>
      <c r="J124" s="53">
        <v>1.2</v>
      </c>
      <c r="K124" s="53">
        <v>1.4</v>
      </c>
      <c r="L124" s="53">
        <v>1.6</v>
      </c>
      <c r="M124" s="53">
        <v>1.8</v>
      </c>
      <c r="N124" s="53">
        <v>2</v>
      </c>
      <c r="O124" s="45" t="s">
        <v>200</v>
      </c>
    </row>
    <row r="125" spans="1:15" s="2" customFormat="1" x14ac:dyDescent="0.25">
      <c r="A125" s="45" t="s">
        <v>202</v>
      </c>
      <c r="B125" s="50" t="s">
        <v>421</v>
      </c>
      <c r="C125" s="50" t="s">
        <v>422</v>
      </c>
      <c r="D125" s="50" t="s">
        <v>426</v>
      </c>
      <c r="E125" s="53"/>
      <c r="F125" s="53"/>
      <c r="G125" s="53"/>
      <c r="H125" s="53"/>
      <c r="I125" s="53"/>
      <c r="J125" s="53"/>
      <c r="K125" s="53"/>
      <c r="L125" s="53"/>
      <c r="M125" s="53"/>
      <c r="N125" s="53">
        <v>0.1</v>
      </c>
      <c r="O125" s="45" t="s">
        <v>420</v>
      </c>
    </row>
    <row r="126" spans="1:15" s="2" customFormat="1" ht="26.4" x14ac:dyDescent="0.25">
      <c r="A126" s="45" t="s">
        <v>203</v>
      </c>
      <c r="B126" s="50" t="s">
        <v>423</v>
      </c>
      <c r="C126" s="50" t="s">
        <v>424</v>
      </c>
      <c r="D126" s="50" t="s">
        <v>427</v>
      </c>
      <c r="E126" s="53"/>
      <c r="F126" s="53"/>
      <c r="G126" s="53"/>
      <c r="H126" s="53"/>
      <c r="I126" s="53"/>
      <c r="J126" s="53"/>
      <c r="K126" s="53"/>
      <c r="L126" s="53"/>
      <c r="M126" s="53"/>
      <c r="N126" s="53">
        <v>0.1</v>
      </c>
      <c r="O126" s="45" t="s">
        <v>420</v>
      </c>
    </row>
    <row r="127" spans="1:15" s="2" customFormat="1" ht="26.4" x14ac:dyDescent="0.25">
      <c r="A127" s="45" t="s">
        <v>204</v>
      </c>
      <c r="B127" s="50" t="s">
        <v>425</v>
      </c>
      <c r="C127" s="50" t="s">
        <v>424</v>
      </c>
      <c r="D127" s="50" t="s">
        <v>428</v>
      </c>
      <c r="E127" s="53"/>
      <c r="F127" s="53"/>
      <c r="G127" s="53"/>
      <c r="H127" s="53"/>
      <c r="I127" s="53"/>
      <c r="J127" s="53"/>
      <c r="K127" s="53"/>
      <c r="L127" s="53"/>
      <c r="M127" s="53"/>
      <c r="N127" s="53">
        <v>0.1</v>
      </c>
      <c r="O127" s="45" t="s">
        <v>420</v>
      </c>
    </row>
    <row r="128" spans="1:15" s="2" customFormat="1" ht="13.8" x14ac:dyDescent="0.25">
      <c r="A128" s="45" t="s">
        <v>205</v>
      </c>
      <c r="B128" s="50" t="s">
        <v>429</v>
      </c>
      <c r="C128" s="50" t="s">
        <v>430</v>
      </c>
      <c r="D128" s="50" t="s">
        <v>431</v>
      </c>
      <c r="E128" s="86"/>
      <c r="F128" s="86"/>
      <c r="G128" s="86">
        <v>0.4</v>
      </c>
      <c r="H128" s="86">
        <v>0.4</v>
      </c>
      <c r="I128" s="86">
        <v>0.4</v>
      </c>
      <c r="J128" s="86">
        <v>0.4</v>
      </c>
      <c r="K128" s="86">
        <v>0.4</v>
      </c>
      <c r="L128" s="86">
        <v>0.4</v>
      </c>
      <c r="M128" s="86">
        <v>0.4</v>
      </c>
      <c r="N128" s="86">
        <v>0.4</v>
      </c>
      <c r="O128" s="51" t="s">
        <v>447</v>
      </c>
    </row>
    <row r="129" spans="1:17" s="2" customFormat="1" ht="13.8" x14ac:dyDescent="0.25">
      <c r="A129" s="45" t="s">
        <v>206</v>
      </c>
      <c r="B129" s="50" t="s">
        <v>432</v>
      </c>
      <c r="C129" s="50" t="s">
        <v>430</v>
      </c>
      <c r="D129" s="50" t="s">
        <v>448</v>
      </c>
      <c r="E129" s="86">
        <v>0.02</v>
      </c>
      <c r="F129" s="86">
        <v>0.02</v>
      </c>
      <c r="G129" s="86">
        <v>0.02</v>
      </c>
      <c r="H129" s="86">
        <v>0.02</v>
      </c>
      <c r="I129" s="86">
        <v>0.02</v>
      </c>
      <c r="J129" s="86">
        <v>0.02</v>
      </c>
      <c r="K129" s="86">
        <v>0.02</v>
      </c>
      <c r="L129" s="86">
        <v>0.02</v>
      </c>
      <c r="M129" s="86">
        <v>0.02</v>
      </c>
      <c r="N129" s="86">
        <v>0.02</v>
      </c>
      <c r="O129" s="51" t="s">
        <v>447</v>
      </c>
    </row>
    <row r="130" spans="1:17" s="2" customFormat="1" ht="13.8" x14ac:dyDescent="0.25">
      <c r="A130" s="45" t="s">
        <v>207</v>
      </c>
      <c r="B130" s="50" t="s">
        <v>433</v>
      </c>
      <c r="C130" s="50" t="s">
        <v>434</v>
      </c>
      <c r="D130" s="50" t="s">
        <v>435</v>
      </c>
      <c r="E130" s="86"/>
      <c r="F130" s="86"/>
      <c r="G130" s="86"/>
      <c r="H130" s="86"/>
      <c r="I130" s="86"/>
      <c r="J130" s="86"/>
      <c r="K130" s="86">
        <v>0.48</v>
      </c>
      <c r="L130" s="86">
        <v>0.48</v>
      </c>
      <c r="M130" s="86">
        <v>0.48</v>
      </c>
      <c r="N130" s="86">
        <v>0.48</v>
      </c>
      <c r="O130" s="51" t="s">
        <v>447</v>
      </c>
    </row>
    <row r="131" spans="1:17" s="2" customFormat="1" ht="13.8" x14ac:dyDescent="0.25">
      <c r="A131" s="90" t="s">
        <v>208</v>
      </c>
      <c r="B131" s="92" t="s">
        <v>436</v>
      </c>
      <c r="C131" s="50" t="s">
        <v>430</v>
      </c>
      <c r="D131" s="50" t="s">
        <v>437</v>
      </c>
      <c r="E131" s="97"/>
      <c r="F131" s="97">
        <v>0.1</v>
      </c>
      <c r="G131" s="97">
        <v>0.1</v>
      </c>
      <c r="H131" s="97">
        <v>0.1</v>
      </c>
      <c r="I131" s="97">
        <v>0.1</v>
      </c>
      <c r="J131" s="97">
        <v>0.1</v>
      </c>
      <c r="K131" s="97">
        <v>0.1</v>
      </c>
      <c r="L131" s="97">
        <v>0.1</v>
      </c>
      <c r="M131" s="97">
        <v>0.1</v>
      </c>
      <c r="N131" s="97">
        <v>0.1</v>
      </c>
      <c r="O131" s="51" t="s">
        <v>447</v>
      </c>
    </row>
    <row r="132" spans="1:17" s="2" customFormat="1" ht="13.8" x14ac:dyDescent="0.25">
      <c r="A132" s="91"/>
      <c r="B132" s="93"/>
      <c r="C132" s="50" t="s">
        <v>434</v>
      </c>
      <c r="D132" s="50" t="s">
        <v>438</v>
      </c>
      <c r="E132" s="98"/>
      <c r="F132" s="98"/>
      <c r="G132" s="98"/>
      <c r="H132" s="98"/>
      <c r="I132" s="98"/>
      <c r="J132" s="98"/>
      <c r="K132" s="98"/>
      <c r="L132" s="98"/>
      <c r="M132" s="98"/>
      <c r="N132" s="98"/>
      <c r="O132" s="51" t="s">
        <v>447</v>
      </c>
      <c r="Q132" s="13"/>
    </row>
    <row r="133" spans="1:17" s="2" customFormat="1" ht="13.8" x14ac:dyDescent="0.25">
      <c r="A133" s="45" t="s">
        <v>209</v>
      </c>
      <c r="B133" s="50" t="s">
        <v>439</v>
      </c>
      <c r="C133" s="50" t="s">
        <v>434</v>
      </c>
      <c r="D133" s="50" t="s">
        <v>440</v>
      </c>
      <c r="E133" s="86">
        <v>0.05</v>
      </c>
      <c r="F133" s="86">
        <v>0.05</v>
      </c>
      <c r="G133" s="86">
        <v>0.05</v>
      </c>
      <c r="H133" s="86">
        <v>0.05</v>
      </c>
      <c r="I133" s="86">
        <v>0.05</v>
      </c>
      <c r="J133" s="86">
        <v>0.05</v>
      </c>
      <c r="K133" s="86">
        <v>0.05</v>
      </c>
      <c r="L133" s="86">
        <v>0.05</v>
      </c>
      <c r="M133" s="86">
        <v>0.05</v>
      </c>
      <c r="N133" s="86">
        <v>0.05</v>
      </c>
      <c r="O133" s="51" t="s">
        <v>447</v>
      </c>
    </row>
    <row r="134" spans="1:17" s="2" customFormat="1" ht="13.8" x14ac:dyDescent="0.25">
      <c r="A134" s="45" t="s">
        <v>210</v>
      </c>
      <c r="B134" s="50" t="s">
        <v>441</v>
      </c>
      <c r="C134" s="50" t="s">
        <v>434</v>
      </c>
      <c r="D134" s="50" t="s">
        <v>438</v>
      </c>
      <c r="E134" s="86">
        <v>0.05</v>
      </c>
      <c r="F134" s="86">
        <v>0.05</v>
      </c>
      <c r="G134" s="86">
        <v>0.05</v>
      </c>
      <c r="H134" s="86">
        <v>0.05</v>
      </c>
      <c r="I134" s="86">
        <v>0.05</v>
      </c>
      <c r="J134" s="86">
        <v>0.05</v>
      </c>
      <c r="K134" s="86">
        <v>0.05</v>
      </c>
      <c r="L134" s="86">
        <v>0.05</v>
      </c>
      <c r="M134" s="86">
        <v>0.05</v>
      </c>
      <c r="N134" s="86">
        <v>0.05</v>
      </c>
      <c r="O134" s="51" t="s">
        <v>447</v>
      </c>
    </row>
    <row r="135" spans="1:17" s="2" customFormat="1" x14ac:dyDescent="0.25">
      <c r="A135" s="45" t="s">
        <v>442</v>
      </c>
      <c r="B135" s="52" t="s">
        <v>893</v>
      </c>
      <c r="C135" s="50" t="s">
        <v>894</v>
      </c>
      <c r="D135" s="50" t="s">
        <v>895</v>
      </c>
      <c r="E135" s="53">
        <v>7.0000000000000007E-2</v>
      </c>
      <c r="F135" s="53">
        <v>7.0000000000000007E-2</v>
      </c>
      <c r="G135" s="53">
        <v>7.0000000000000007E-2</v>
      </c>
      <c r="H135" s="53">
        <v>0.32</v>
      </c>
      <c r="I135" s="53">
        <v>0.35</v>
      </c>
      <c r="J135" s="53">
        <v>0.35</v>
      </c>
      <c r="K135" s="53">
        <v>0.85</v>
      </c>
      <c r="L135" s="53">
        <v>0.85</v>
      </c>
      <c r="M135" s="53">
        <v>0.85</v>
      </c>
      <c r="N135" s="53">
        <v>1.25</v>
      </c>
      <c r="O135" s="45" t="s">
        <v>888</v>
      </c>
    </row>
    <row r="136" spans="1:17" s="2" customFormat="1" x14ac:dyDescent="0.25">
      <c r="A136" s="45" t="s">
        <v>443</v>
      </c>
      <c r="B136" s="52" t="s">
        <v>919</v>
      </c>
      <c r="C136" s="50" t="s">
        <v>923</v>
      </c>
      <c r="D136" s="50" t="s">
        <v>925</v>
      </c>
      <c r="E136" s="53">
        <v>0.06</v>
      </c>
      <c r="F136" s="53">
        <v>0.12</v>
      </c>
      <c r="G136" s="53">
        <v>0.18</v>
      </c>
      <c r="H136" s="53">
        <v>0.24</v>
      </c>
      <c r="I136" s="53">
        <v>0.3</v>
      </c>
      <c r="J136" s="53">
        <v>0.36</v>
      </c>
      <c r="K136" s="53">
        <v>0.42</v>
      </c>
      <c r="L136" s="53">
        <v>0.48</v>
      </c>
      <c r="M136" s="53">
        <v>0.54</v>
      </c>
      <c r="N136" s="53">
        <v>0.6</v>
      </c>
      <c r="O136" s="45" t="s">
        <v>924</v>
      </c>
    </row>
    <row r="137" spans="1:17" s="2" customFormat="1" ht="26.4" x14ac:dyDescent="0.25">
      <c r="A137" s="45" t="s">
        <v>444</v>
      </c>
      <c r="B137" s="52" t="s">
        <v>920</v>
      </c>
      <c r="C137" s="52" t="s">
        <v>922</v>
      </c>
      <c r="D137" s="50" t="s">
        <v>921</v>
      </c>
      <c r="E137" s="53">
        <v>0.05</v>
      </c>
      <c r="F137" s="53">
        <v>0.1</v>
      </c>
      <c r="G137" s="53">
        <v>0.15</v>
      </c>
      <c r="H137" s="53">
        <v>0.2</v>
      </c>
      <c r="I137" s="53">
        <v>0.26</v>
      </c>
      <c r="J137" s="53">
        <v>0.31</v>
      </c>
      <c r="K137" s="53">
        <v>0.36</v>
      </c>
      <c r="L137" s="53">
        <v>0.42</v>
      </c>
      <c r="M137" s="53">
        <v>0.47</v>
      </c>
      <c r="N137" s="53">
        <v>0.5</v>
      </c>
      <c r="O137" s="45" t="s">
        <v>924</v>
      </c>
    </row>
    <row r="138" spans="1:17" s="2" customFormat="1" x14ac:dyDescent="0.25">
      <c r="A138" s="45" t="s">
        <v>445</v>
      </c>
      <c r="B138" s="52" t="s">
        <v>1132</v>
      </c>
      <c r="C138" s="52" t="s">
        <v>1121</v>
      </c>
      <c r="D138" s="50" t="s">
        <v>1122</v>
      </c>
      <c r="E138" s="53"/>
      <c r="F138" s="53"/>
      <c r="G138" s="53"/>
      <c r="H138" s="53"/>
      <c r="I138" s="53"/>
      <c r="J138" s="53">
        <v>0.5</v>
      </c>
      <c r="K138" s="53">
        <v>0.5</v>
      </c>
      <c r="L138" s="53">
        <v>0.5</v>
      </c>
      <c r="M138" s="53">
        <v>0.5</v>
      </c>
      <c r="N138" s="53">
        <v>0.5</v>
      </c>
      <c r="O138" s="45" t="s">
        <v>1108</v>
      </c>
    </row>
    <row r="139" spans="1:17" s="2" customFormat="1" x14ac:dyDescent="0.25">
      <c r="A139" s="45" t="s">
        <v>446</v>
      </c>
      <c r="B139" s="52" t="s">
        <v>1133</v>
      </c>
      <c r="C139" s="52" t="s">
        <v>1123</v>
      </c>
      <c r="D139" s="50" t="s">
        <v>1124</v>
      </c>
      <c r="E139" s="53"/>
      <c r="F139" s="53"/>
      <c r="G139" s="53"/>
      <c r="H139" s="53"/>
      <c r="I139" s="53"/>
      <c r="J139" s="53"/>
      <c r="K139" s="53"/>
      <c r="L139" s="53"/>
      <c r="M139" s="53"/>
      <c r="N139" s="53">
        <v>0.5</v>
      </c>
      <c r="O139" s="45" t="s">
        <v>1108</v>
      </c>
    </row>
    <row r="140" spans="1:17" s="2" customFormat="1" x14ac:dyDescent="0.25">
      <c r="A140" s="45" t="s">
        <v>1139</v>
      </c>
      <c r="B140" s="52" t="s">
        <v>1134</v>
      </c>
      <c r="C140" s="52" t="s">
        <v>1123</v>
      </c>
      <c r="D140" s="50" t="s">
        <v>1125</v>
      </c>
      <c r="E140" s="53"/>
      <c r="F140" s="53"/>
      <c r="G140" s="53"/>
      <c r="H140" s="53"/>
      <c r="I140" s="53"/>
      <c r="J140" s="53"/>
      <c r="K140" s="53"/>
      <c r="L140" s="53"/>
      <c r="M140" s="53"/>
      <c r="N140" s="53">
        <v>0.5</v>
      </c>
      <c r="O140" s="45" t="s">
        <v>1108</v>
      </c>
    </row>
    <row r="141" spans="1:17" s="2" customFormat="1" x14ac:dyDescent="0.25">
      <c r="A141" s="45" t="s">
        <v>1140</v>
      </c>
      <c r="B141" s="52" t="s">
        <v>1135</v>
      </c>
      <c r="C141" s="52" t="s">
        <v>1130</v>
      </c>
      <c r="D141" s="50" t="s">
        <v>1126</v>
      </c>
      <c r="E141" s="53"/>
      <c r="F141" s="53"/>
      <c r="G141" s="53">
        <v>0.2</v>
      </c>
      <c r="H141" s="53">
        <v>0.2</v>
      </c>
      <c r="I141" s="53">
        <v>0.2</v>
      </c>
      <c r="J141" s="53">
        <v>0.2</v>
      </c>
      <c r="K141" s="53">
        <v>0.2</v>
      </c>
      <c r="L141" s="53">
        <v>0.2</v>
      </c>
      <c r="M141" s="53">
        <v>0.2</v>
      </c>
      <c r="N141" s="53">
        <v>0.2</v>
      </c>
      <c r="O141" s="45" t="s">
        <v>1108</v>
      </c>
    </row>
    <row r="142" spans="1:17" s="2" customFormat="1" x14ac:dyDescent="0.25">
      <c r="A142" s="45" t="s">
        <v>1141</v>
      </c>
      <c r="B142" s="52" t="s">
        <v>1136</v>
      </c>
      <c r="C142" s="52" t="s">
        <v>1131</v>
      </c>
      <c r="D142" s="50" t="s">
        <v>1125</v>
      </c>
      <c r="E142" s="53"/>
      <c r="F142" s="53"/>
      <c r="G142" s="53">
        <v>0.2</v>
      </c>
      <c r="H142" s="53">
        <v>0.2</v>
      </c>
      <c r="I142" s="53">
        <v>0.2</v>
      </c>
      <c r="J142" s="53">
        <v>0.2</v>
      </c>
      <c r="K142" s="53">
        <v>0.2</v>
      </c>
      <c r="L142" s="53">
        <v>0.2</v>
      </c>
      <c r="M142" s="53">
        <v>0.2</v>
      </c>
      <c r="N142" s="53">
        <v>0.2</v>
      </c>
      <c r="O142" s="45" t="s">
        <v>1108</v>
      </c>
    </row>
    <row r="143" spans="1:17" s="2" customFormat="1" x14ac:dyDescent="0.25">
      <c r="A143" s="45" t="s">
        <v>1142</v>
      </c>
      <c r="B143" s="50" t="s">
        <v>1137</v>
      </c>
      <c r="C143" s="50" t="s">
        <v>1127</v>
      </c>
      <c r="D143" s="50" t="s">
        <v>1128</v>
      </c>
      <c r="E143" s="53"/>
      <c r="F143" s="53"/>
      <c r="G143" s="53">
        <v>0.75</v>
      </c>
      <c r="H143" s="53">
        <v>0.75</v>
      </c>
      <c r="I143" s="53">
        <v>0.75</v>
      </c>
      <c r="J143" s="53">
        <v>0.75</v>
      </c>
      <c r="K143" s="53">
        <v>1.5</v>
      </c>
      <c r="L143" s="53">
        <v>1.5</v>
      </c>
      <c r="M143" s="53">
        <v>2.1</v>
      </c>
      <c r="N143" s="53">
        <v>2.6</v>
      </c>
      <c r="O143" s="45" t="s">
        <v>1108</v>
      </c>
    </row>
    <row r="144" spans="1:17" s="2" customFormat="1" x14ac:dyDescent="0.25">
      <c r="A144" s="45" t="s">
        <v>1143</v>
      </c>
      <c r="B144" s="50" t="s">
        <v>1138</v>
      </c>
      <c r="C144" s="50" t="s">
        <v>1123</v>
      </c>
      <c r="D144" s="50" t="s">
        <v>1129</v>
      </c>
      <c r="E144" s="53"/>
      <c r="F144" s="53"/>
      <c r="G144" s="53"/>
      <c r="H144" s="53"/>
      <c r="I144" s="53"/>
      <c r="J144" s="53"/>
      <c r="K144" s="53"/>
      <c r="L144" s="53"/>
      <c r="M144" s="53"/>
      <c r="N144" s="53">
        <v>1.07</v>
      </c>
      <c r="O144" s="45" t="s">
        <v>1108</v>
      </c>
    </row>
    <row r="145" spans="1:15" s="2" customFormat="1" x14ac:dyDescent="0.25">
      <c r="A145" s="45" t="s">
        <v>1144</v>
      </c>
      <c r="B145" s="50" t="s">
        <v>1232</v>
      </c>
      <c r="C145" s="50" t="s">
        <v>1265</v>
      </c>
      <c r="D145" s="50" t="s">
        <v>1266</v>
      </c>
      <c r="E145" s="53">
        <v>0.3</v>
      </c>
      <c r="F145" s="53">
        <v>0.3</v>
      </c>
      <c r="G145" s="53">
        <v>0.3</v>
      </c>
      <c r="H145" s="53">
        <v>0.3</v>
      </c>
      <c r="I145" s="53">
        <v>0.3</v>
      </c>
      <c r="J145" s="53">
        <v>0.3</v>
      </c>
      <c r="K145" s="53">
        <v>0.3</v>
      </c>
      <c r="L145" s="53">
        <v>0.3</v>
      </c>
      <c r="M145" s="53">
        <v>0.3</v>
      </c>
      <c r="N145" s="53">
        <v>0.3</v>
      </c>
      <c r="O145" s="44" t="s">
        <v>1003</v>
      </c>
    </row>
    <row r="146" spans="1:15" s="2" customFormat="1" x14ac:dyDescent="0.25">
      <c r="A146" s="45" t="s">
        <v>1243</v>
      </c>
      <c r="B146" s="50" t="s">
        <v>1234</v>
      </c>
      <c r="C146" s="50" t="s">
        <v>1235</v>
      </c>
      <c r="D146" s="50" t="s">
        <v>1267</v>
      </c>
      <c r="E146" s="53"/>
      <c r="F146" s="53">
        <v>0.4</v>
      </c>
      <c r="G146" s="53">
        <v>0.4</v>
      </c>
      <c r="H146" s="53">
        <v>0.4</v>
      </c>
      <c r="I146" s="53">
        <v>0.4</v>
      </c>
      <c r="J146" s="53">
        <v>0.4</v>
      </c>
      <c r="K146" s="53">
        <v>0.4</v>
      </c>
      <c r="L146" s="53">
        <v>0.4</v>
      </c>
      <c r="M146" s="53">
        <v>0.4</v>
      </c>
      <c r="N146" s="53">
        <v>0.4</v>
      </c>
      <c r="O146" s="44" t="s">
        <v>1003</v>
      </c>
    </row>
    <row r="147" spans="1:15" s="2" customFormat="1" x14ac:dyDescent="0.25">
      <c r="A147" s="45" t="s">
        <v>1244</v>
      </c>
      <c r="B147" s="50" t="s">
        <v>1262</v>
      </c>
      <c r="C147" s="50" t="s">
        <v>1235</v>
      </c>
      <c r="D147" s="50" t="s">
        <v>1267</v>
      </c>
      <c r="E147" s="53"/>
      <c r="F147" s="53"/>
      <c r="G147" s="53">
        <v>0.5</v>
      </c>
      <c r="H147" s="53">
        <v>0.5</v>
      </c>
      <c r="I147" s="53">
        <v>0.5</v>
      </c>
      <c r="J147" s="53">
        <v>0.5</v>
      </c>
      <c r="K147" s="53">
        <v>0.5</v>
      </c>
      <c r="L147" s="53">
        <v>0.5</v>
      </c>
      <c r="M147" s="53">
        <v>0.5</v>
      </c>
      <c r="N147" s="53">
        <v>0.5</v>
      </c>
      <c r="O147" s="44" t="s">
        <v>1003</v>
      </c>
    </row>
    <row r="148" spans="1:15" s="2" customFormat="1" x14ac:dyDescent="0.25">
      <c r="A148" s="45" t="s">
        <v>1245</v>
      </c>
      <c r="B148" s="50" t="s">
        <v>1236</v>
      </c>
      <c r="C148" s="50" t="s">
        <v>1239</v>
      </c>
      <c r="D148" s="50" t="s">
        <v>1268</v>
      </c>
      <c r="E148" s="53"/>
      <c r="F148" s="53"/>
      <c r="G148" s="53"/>
      <c r="H148" s="53">
        <v>0.5</v>
      </c>
      <c r="I148" s="53">
        <v>0.5</v>
      </c>
      <c r="J148" s="53">
        <v>0.5</v>
      </c>
      <c r="K148" s="53">
        <v>0.5</v>
      </c>
      <c r="L148" s="53">
        <v>0.5</v>
      </c>
      <c r="M148" s="53">
        <v>0.5</v>
      </c>
      <c r="N148" s="53">
        <v>0.5</v>
      </c>
      <c r="O148" s="44" t="s">
        <v>1003</v>
      </c>
    </row>
    <row r="149" spans="1:15" s="2" customFormat="1" x14ac:dyDescent="0.25">
      <c r="A149" s="45" t="s">
        <v>1246</v>
      </c>
      <c r="B149" s="50" t="s">
        <v>1237</v>
      </c>
      <c r="C149" s="50" t="s">
        <v>1238</v>
      </c>
      <c r="D149" s="50" t="s">
        <v>1260</v>
      </c>
      <c r="E149" s="53"/>
      <c r="F149" s="53"/>
      <c r="G149" s="53"/>
      <c r="H149" s="53"/>
      <c r="I149" s="53">
        <v>0.65</v>
      </c>
      <c r="J149" s="53">
        <v>0.65</v>
      </c>
      <c r="K149" s="53">
        <v>0.65</v>
      </c>
      <c r="L149" s="53">
        <v>0.65</v>
      </c>
      <c r="M149" s="53">
        <v>0.65</v>
      </c>
      <c r="N149" s="53">
        <v>0.65</v>
      </c>
      <c r="O149" s="44" t="s">
        <v>1003</v>
      </c>
    </row>
    <row r="150" spans="1:15" s="2" customFormat="1" x14ac:dyDescent="0.25">
      <c r="A150" s="45" t="s">
        <v>1247</v>
      </c>
      <c r="B150" s="50" t="s">
        <v>1263</v>
      </c>
      <c r="C150" s="50" t="s">
        <v>1233</v>
      </c>
      <c r="D150" s="50" t="s">
        <v>1261</v>
      </c>
      <c r="E150" s="53"/>
      <c r="F150" s="53"/>
      <c r="G150" s="53"/>
      <c r="H150" s="53"/>
      <c r="I150" s="53"/>
      <c r="J150" s="53">
        <v>1</v>
      </c>
      <c r="K150" s="53">
        <v>1</v>
      </c>
      <c r="L150" s="53">
        <v>1</v>
      </c>
      <c r="M150" s="53">
        <v>1</v>
      </c>
      <c r="N150" s="53">
        <v>1</v>
      </c>
      <c r="O150" s="44" t="s">
        <v>1003</v>
      </c>
    </row>
    <row r="151" spans="1:15" s="2" customFormat="1" x14ac:dyDescent="0.25">
      <c r="A151" s="45" t="s">
        <v>1248</v>
      </c>
      <c r="B151" s="50" t="s">
        <v>1240</v>
      </c>
      <c r="C151" s="50" t="s">
        <v>1238</v>
      </c>
      <c r="D151" s="50" t="s">
        <v>1269</v>
      </c>
      <c r="E151" s="53"/>
      <c r="F151" s="53"/>
      <c r="G151" s="53"/>
      <c r="H151" s="53"/>
      <c r="I151" s="53"/>
      <c r="J151" s="53"/>
      <c r="K151" s="53">
        <v>0.6</v>
      </c>
      <c r="L151" s="53">
        <v>0.6</v>
      </c>
      <c r="M151" s="53">
        <v>0.6</v>
      </c>
      <c r="N151" s="53">
        <v>0.6</v>
      </c>
      <c r="O151" s="44" t="s">
        <v>1003</v>
      </c>
    </row>
    <row r="152" spans="1:15" s="2" customFormat="1" x14ac:dyDescent="0.25">
      <c r="A152" s="45" t="s">
        <v>1249</v>
      </c>
      <c r="B152" s="50" t="s">
        <v>1241</v>
      </c>
      <c r="C152" s="50" t="s">
        <v>1238</v>
      </c>
      <c r="D152" s="50" t="s">
        <v>1269</v>
      </c>
      <c r="E152" s="53"/>
      <c r="F152" s="53"/>
      <c r="G152" s="53"/>
      <c r="H152" s="53"/>
      <c r="I152" s="53"/>
      <c r="J152" s="53"/>
      <c r="K152" s="53">
        <v>0.3</v>
      </c>
      <c r="L152" s="53">
        <v>0.3</v>
      </c>
      <c r="M152" s="53">
        <v>0.3</v>
      </c>
      <c r="N152" s="53">
        <v>0.3</v>
      </c>
      <c r="O152" s="44" t="s">
        <v>1003</v>
      </c>
    </row>
    <row r="153" spans="1:15" s="2" customFormat="1" x14ac:dyDescent="0.25">
      <c r="A153" s="45" t="s">
        <v>1250</v>
      </c>
      <c r="B153" s="50" t="s">
        <v>1264</v>
      </c>
      <c r="C153" s="50" t="s">
        <v>1233</v>
      </c>
      <c r="D153" s="50" t="s">
        <v>1271</v>
      </c>
      <c r="E153" s="53"/>
      <c r="F153" s="53"/>
      <c r="G153" s="53"/>
      <c r="H153" s="53"/>
      <c r="I153" s="53"/>
      <c r="J153" s="53"/>
      <c r="K153" s="53"/>
      <c r="L153" s="53">
        <v>0.65</v>
      </c>
      <c r="M153" s="53">
        <v>0.65</v>
      </c>
      <c r="N153" s="53">
        <v>0.65</v>
      </c>
      <c r="O153" s="44" t="s">
        <v>1003</v>
      </c>
    </row>
    <row r="154" spans="1:15" s="2" customFormat="1" x14ac:dyDescent="0.25">
      <c r="A154" s="45" t="s">
        <v>1251</v>
      </c>
      <c r="B154" s="50" t="s">
        <v>1242</v>
      </c>
      <c r="C154" s="50" t="s">
        <v>1238</v>
      </c>
      <c r="D154" s="50" t="s">
        <v>1270</v>
      </c>
      <c r="E154" s="53"/>
      <c r="F154" s="53"/>
      <c r="G154" s="53"/>
      <c r="H154" s="53"/>
      <c r="I154" s="53"/>
      <c r="J154" s="53"/>
      <c r="K154" s="53"/>
      <c r="L154" s="53"/>
      <c r="M154" s="53">
        <v>2.6</v>
      </c>
      <c r="N154" s="53">
        <v>2.6</v>
      </c>
      <c r="O154" s="44" t="s">
        <v>1003</v>
      </c>
    </row>
    <row r="155" spans="1:15" s="2" customFormat="1" x14ac:dyDescent="0.25">
      <c r="A155" s="45" t="s">
        <v>1252</v>
      </c>
      <c r="B155" s="50" t="s">
        <v>1326</v>
      </c>
      <c r="C155" s="50" t="s">
        <v>1344</v>
      </c>
      <c r="D155" s="50" t="s">
        <v>1325</v>
      </c>
      <c r="E155" s="53">
        <v>6.4000000000000001E-2</v>
      </c>
      <c r="F155" s="53">
        <v>6.4000000000000001E-2</v>
      </c>
      <c r="G155" s="53">
        <v>6.4000000000000001E-2</v>
      </c>
      <c r="H155" s="53">
        <v>6.4000000000000001E-2</v>
      </c>
      <c r="I155" s="53">
        <v>6.4000000000000001E-2</v>
      </c>
      <c r="J155" s="53">
        <v>6.4000000000000001E-2</v>
      </c>
      <c r="K155" s="53">
        <v>6.4000000000000001E-2</v>
      </c>
      <c r="L155" s="53">
        <v>6.4000000000000001E-2</v>
      </c>
      <c r="M155" s="53">
        <v>6.4000000000000001E-2</v>
      </c>
      <c r="N155" s="53">
        <v>6.4000000000000001E-2</v>
      </c>
      <c r="O155" s="44" t="s">
        <v>1349</v>
      </c>
    </row>
    <row r="156" spans="1:15" s="2" customFormat="1" ht="26.4" x14ac:dyDescent="0.25">
      <c r="A156" s="45" t="s">
        <v>1253</v>
      </c>
      <c r="B156" s="50" t="s">
        <v>1328</v>
      </c>
      <c r="C156" s="50" t="s">
        <v>1345</v>
      </c>
      <c r="D156" s="50" t="s">
        <v>1327</v>
      </c>
      <c r="E156" s="53"/>
      <c r="F156" s="53">
        <v>6.5000000000000002E-2</v>
      </c>
      <c r="G156" s="53">
        <v>6.5000000000000002E-2</v>
      </c>
      <c r="H156" s="53">
        <v>6.5000000000000002E-2</v>
      </c>
      <c r="I156" s="53">
        <v>6.5000000000000002E-2</v>
      </c>
      <c r="J156" s="53">
        <v>6.5000000000000002E-2</v>
      </c>
      <c r="K156" s="53">
        <v>6.5000000000000002E-2</v>
      </c>
      <c r="L156" s="53">
        <v>6.5000000000000002E-2</v>
      </c>
      <c r="M156" s="53">
        <v>6.5000000000000002E-2</v>
      </c>
      <c r="N156" s="53">
        <v>6.5000000000000002E-2</v>
      </c>
      <c r="O156" s="44" t="s">
        <v>1349</v>
      </c>
    </row>
    <row r="157" spans="1:15" s="2" customFormat="1" x14ac:dyDescent="0.25">
      <c r="A157" s="45" t="s">
        <v>1254</v>
      </c>
      <c r="B157" s="50" t="s">
        <v>1330</v>
      </c>
      <c r="C157" s="50" t="s">
        <v>1346</v>
      </c>
      <c r="D157" s="50" t="s">
        <v>1329</v>
      </c>
      <c r="E157" s="53"/>
      <c r="F157" s="53"/>
      <c r="G157" s="53">
        <v>4.8000000000000001E-2</v>
      </c>
      <c r="H157" s="53">
        <v>4.8000000000000001E-2</v>
      </c>
      <c r="I157" s="53">
        <v>4.8000000000000001E-2</v>
      </c>
      <c r="J157" s="53">
        <v>4.8000000000000001E-2</v>
      </c>
      <c r="K157" s="53">
        <v>4.8000000000000001E-2</v>
      </c>
      <c r="L157" s="53">
        <v>4.8000000000000001E-2</v>
      </c>
      <c r="M157" s="53">
        <v>4.8000000000000001E-2</v>
      </c>
      <c r="N157" s="53">
        <v>4.8000000000000001E-2</v>
      </c>
      <c r="O157" s="44" t="s">
        <v>1349</v>
      </c>
    </row>
    <row r="158" spans="1:15" s="2" customFormat="1" ht="26.4" x14ac:dyDescent="0.25">
      <c r="A158" s="45" t="s">
        <v>1255</v>
      </c>
      <c r="B158" s="50" t="s">
        <v>1333</v>
      </c>
      <c r="C158" s="50" t="s">
        <v>1331</v>
      </c>
      <c r="D158" s="50" t="s">
        <v>1332</v>
      </c>
      <c r="E158" s="53"/>
      <c r="F158" s="53"/>
      <c r="G158" s="53"/>
      <c r="H158" s="53">
        <v>0.113</v>
      </c>
      <c r="I158" s="53">
        <v>0.113</v>
      </c>
      <c r="J158" s="53">
        <v>0.113</v>
      </c>
      <c r="K158" s="53">
        <v>0.113</v>
      </c>
      <c r="L158" s="53">
        <v>0.113</v>
      </c>
      <c r="M158" s="53">
        <v>0.113</v>
      </c>
      <c r="N158" s="53">
        <v>0.113</v>
      </c>
      <c r="O158" s="44" t="s">
        <v>1349</v>
      </c>
    </row>
    <row r="159" spans="1:15" s="2" customFormat="1" x14ac:dyDescent="0.25">
      <c r="A159" s="45" t="s">
        <v>1256</v>
      </c>
      <c r="B159" s="50" t="s">
        <v>1335</v>
      </c>
      <c r="C159" s="50" t="s">
        <v>1348</v>
      </c>
      <c r="D159" s="50" t="s">
        <v>1334</v>
      </c>
      <c r="E159" s="67"/>
      <c r="F159" s="53"/>
      <c r="G159" s="53"/>
      <c r="H159" s="53"/>
      <c r="I159" s="53"/>
      <c r="J159" s="53">
        <v>2.4E-2</v>
      </c>
      <c r="K159" s="53">
        <v>2.4E-2</v>
      </c>
      <c r="L159" s="53">
        <v>2.4E-2</v>
      </c>
      <c r="M159" s="53">
        <v>2.4E-2</v>
      </c>
      <c r="N159" s="53">
        <v>2.4E-2</v>
      </c>
      <c r="O159" s="44" t="s">
        <v>1349</v>
      </c>
    </row>
    <row r="160" spans="1:15" s="2" customFormat="1" x14ac:dyDescent="0.25">
      <c r="A160" s="45" t="s">
        <v>1257</v>
      </c>
      <c r="B160" s="50" t="s">
        <v>1337</v>
      </c>
      <c r="C160" s="50" t="s">
        <v>1347</v>
      </c>
      <c r="D160" s="50" t="s">
        <v>1336</v>
      </c>
      <c r="E160" s="67"/>
      <c r="F160" s="53"/>
      <c r="G160" s="53"/>
      <c r="H160" s="53"/>
      <c r="I160" s="53"/>
      <c r="J160" s="53"/>
      <c r="K160" s="53"/>
      <c r="L160" s="53">
        <v>0.255</v>
      </c>
      <c r="M160" s="53">
        <v>0.255</v>
      </c>
      <c r="N160" s="53">
        <v>0.255</v>
      </c>
      <c r="O160" s="44" t="s">
        <v>1349</v>
      </c>
    </row>
    <row r="161" spans="1:15" s="2" customFormat="1" x14ac:dyDescent="0.25">
      <c r="A161" s="45" t="s">
        <v>1258</v>
      </c>
      <c r="B161" s="50" t="s">
        <v>1340</v>
      </c>
      <c r="C161" s="50" t="s">
        <v>1338</v>
      </c>
      <c r="D161" s="50" t="s">
        <v>1339</v>
      </c>
      <c r="E161" s="67"/>
      <c r="F161" s="53"/>
      <c r="G161" s="53"/>
      <c r="H161" s="53"/>
      <c r="I161" s="53"/>
      <c r="J161" s="53"/>
      <c r="K161" s="53"/>
      <c r="L161" s="53"/>
      <c r="M161" s="53"/>
      <c r="N161" s="53">
        <v>0.43099999999999999</v>
      </c>
      <c r="O161" s="44" t="s">
        <v>1349</v>
      </c>
    </row>
    <row r="162" spans="1:15" s="2" customFormat="1" x14ac:dyDescent="0.25">
      <c r="A162" s="45" t="s">
        <v>1259</v>
      </c>
      <c r="B162" s="50" t="s">
        <v>1356</v>
      </c>
      <c r="C162" s="50" t="s">
        <v>1354</v>
      </c>
      <c r="D162" s="50" t="s">
        <v>1355</v>
      </c>
      <c r="E162" s="53">
        <v>2</v>
      </c>
      <c r="F162" s="53">
        <v>2</v>
      </c>
      <c r="G162" s="53">
        <v>2</v>
      </c>
      <c r="H162" s="53">
        <v>2</v>
      </c>
      <c r="I162" s="53">
        <v>2</v>
      </c>
      <c r="J162" s="53">
        <v>2</v>
      </c>
      <c r="K162" s="53">
        <v>2</v>
      </c>
      <c r="L162" s="53">
        <v>2</v>
      </c>
      <c r="M162" s="53">
        <v>2</v>
      </c>
      <c r="N162" s="53">
        <v>2</v>
      </c>
      <c r="O162" s="44" t="s">
        <v>1353</v>
      </c>
    </row>
    <row r="163" spans="1:15" s="2" customFormat="1" ht="39.6" x14ac:dyDescent="0.25">
      <c r="A163" s="45" t="s">
        <v>1341</v>
      </c>
      <c r="B163" s="50" t="s">
        <v>1397</v>
      </c>
      <c r="C163" s="50" t="s">
        <v>1402</v>
      </c>
      <c r="D163" s="50" t="s">
        <v>1396</v>
      </c>
      <c r="E163" s="53">
        <v>0.03</v>
      </c>
      <c r="F163" s="53">
        <v>0.06</v>
      </c>
      <c r="G163" s="53">
        <v>0.09</v>
      </c>
      <c r="H163" s="53">
        <v>0.12</v>
      </c>
      <c r="I163" s="53">
        <v>0.15</v>
      </c>
      <c r="J163" s="53">
        <v>0.18</v>
      </c>
      <c r="K163" s="53">
        <v>0.21</v>
      </c>
      <c r="L163" s="53">
        <v>0.24</v>
      </c>
      <c r="M163" s="53">
        <v>0.27</v>
      </c>
      <c r="N163" s="53">
        <v>0.3</v>
      </c>
      <c r="O163" s="45" t="s">
        <v>1395</v>
      </c>
    </row>
    <row r="164" spans="1:15" s="2" customFormat="1" ht="26.4" x14ac:dyDescent="0.25">
      <c r="A164" s="45" t="s">
        <v>1342</v>
      </c>
      <c r="B164" s="50" t="s">
        <v>1397</v>
      </c>
      <c r="C164" s="50" t="s">
        <v>1403</v>
      </c>
      <c r="D164" s="50" t="s">
        <v>1404</v>
      </c>
      <c r="E164" s="53">
        <v>0.18899999999999997</v>
      </c>
      <c r="F164" s="53">
        <v>0.37799999999999995</v>
      </c>
      <c r="G164" s="53">
        <v>0.56699999999999995</v>
      </c>
      <c r="H164" s="53">
        <v>0.75599999999999989</v>
      </c>
      <c r="I164" s="53">
        <v>0.94499999999999995</v>
      </c>
      <c r="J164" s="53">
        <v>1.1339999999999999</v>
      </c>
      <c r="K164" s="53">
        <v>1.323</v>
      </c>
      <c r="L164" s="53">
        <v>1.5119999999999998</v>
      </c>
      <c r="M164" s="53">
        <v>1.7009999999999998</v>
      </c>
      <c r="N164" s="53">
        <v>1.89</v>
      </c>
      <c r="O164" s="45" t="s">
        <v>1395</v>
      </c>
    </row>
    <row r="165" spans="1:15" s="2" customFormat="1" ht="26.4" x14ac:dyDescent="0.25">
      <c r="A165" s="45" t="s">
        <v>1343</v>
      </c>
      <c r="B165" s="50" t="s">
        <v>1399</v>
      </c>
      <c r="C165" s="50" t="s">
        <v>1405</v>
      </c>
      <c r="D165" s="50" t="s">
        <v>1398</v>
      </c>
      <c r="E165" s="53">
        <v>3.0000000000000001E-3</v>
      </c>
      <c r="F165" s="53">
        <v>6.0000000000000001E-3</v>
      </c>
      <c r="G165" s="53">
        <v>8.9999999999999993E-3</v>
      </c>
      <c r="H165" s="53">
        <v>1.2E-2</v>
      </c>
      <c r="I165" s="53">
        <v>1.4999999999999999E-2</v>
      </c>
      <c r="J165" s="53">
        <v>1.7999999999999999E-2</v>
      </c>
      <c r="K165" s="53">
        <v>2.1000000000000001E-2</v>
      </c>
      <c r="L165" s="53">
        <v>2.4E-2</v>
      </c>
      <c r="M165" s="53">
        <v>2.7E-2</v>
      </c>
      <c r="N165" s="53">
        <v>0.03</v>
      </c>
      <c r="O165" s="45" t="s">
        <v>1395</v>
      </c>
    </row>
    <row r="166" spans="1:15" s="2" customFormat="1" ht="39.6" x14ac:dyDescent="0.25">
      <c r="A166" s="45" t="s">
        <v>1407</v>
      </c>
      <c r="B166" s="50" t="s">
        <v>1401</v>
      </c>
      <c r="C166" s="50" t="s">
        <v>1406</v>
      </c>
      <c r="D166" s="50" t="s">
        <v>1400</v>
      </c>
      <c r="E166" s="53">
        <v>2E-3</v>
      </c>
      <c r="F166" s="53">
        <v>4.0000000000000001E-3</v>
      </c>
      <c r="G166" s="53">
        <v>6.0000000000000001E-3</v>
      </c>
      <c r="H166" s="53">
        <v>8.0000000000000002E-3</v>
      </c>
      <c r="I166" s="53">
        <v>0.01</v>
      </c>
      <c r="J166" s="53">
        <v>1.2E-2</v>
      </c>
      <c r="K166" s="53">
        <v>1.4E-2</v>
      </c>
      <c r="L166" s="53">
        <v>1.6E-2</v>
      </c>
      <c r="M166" s="53">
        <v>1.7999999999999999E-2</v>
      </c>
      <c r="N166" s="53">
        <v>0.02</v>
      </c>
      <c r="O166" s="45" t="s">
        <v>1395</v>
      </c>
    </row>
    <row r="167" spans="1:15" s="2" customFormat="1" ht="39.6" x14ac:dyDescent="0.25">
      <c r="A167" s="45" t="s">
        <v>1408</v>
      </c>
      <c r="B167" s="50" t="s">
        <v>1412</v>
      </c>
      <c r="C167" s="50" t="s">
        <v>1410</v>
      </c>
      <c r="D167" s="50" t="s">
        <v>1411</v>
      </c>
      <c r="E167" s="53">
        <v>8.9999999999999993E-3</v>
      </c>
      <c r="F167" s="53">
        <v>1.7999999999999999E-2</v>
      </c>
      <c r="G167" s="53">
        <v>2.7E-2</v>
      </c>
      <c r="H167" s="53">
        <v>3.5999999999999997E-2</v>
      </c>
      <c r="I167" s="53">
        <v>4.4999999999999998E-2</v>
      </c>
      <c r="J167" s="53">
        <v>5.3999999999999999E-2</v>
      </c>
      <c r="K167" s="53">
        <v>6.3E-2</v>
      </c>
      <c r="L167" s="53">
        <v>7.1999999999999995E-2</v>
      </c>
      <c r="M167" s="53">
        <v>8.1000000000000003E-2</v>
      </c>
      <c r="N167" s="53">
        <v>0.09</v>
      </c>
      <c r="O167" s="45" t="s">
        <v>1395</v>
      </c>
    </row>
    <row r="168" spans="1:15" s="2" customFormat="1" ht="26.4" x14ac:dyDescent="0.25">
      <c r="A168" s="45" t="s">
        <v>1409</v>
      </c>
      <c r="B168" s="50" t="s">
        <v>1414</v>
      </c>
      <c r="C168" s="50" t="s">
        <v>1429</v>
      </c>
      <c r="D168" s="50" t="s">
        <v>1413</v>
      </c>
      <c r="E168" s="53">
        <v>2.3E-2</v>
      </c>
      <c r="F168" s="53">
        <v>4.5999999999999999E-2</v>
      </c>
      <c r="G168" s="53">
        <v>6.9000000000000006E-2</v>
      </c>
      <c r="H168" s="53">
        <v>9.1999999999999998E-2</v>
      </c>
      <c r="I168" s="53">
        <v>0.115</v>
      </c>
      <c r="J168" s="53">
        <v>0.13800000000000001</v>
      </c>
      <c r="K168" s="53">
        <v>0.161</v>
      </c>
      <c r="L168" s="53">
        <v>0.184</v>
      </c>
      <c r="M168" s="53">
        <v>0.20699999999999999</v>
      </c>
      <c r="N168" s="53">
        <v>0.23</v>
      </c>
      <c r="O168" s="45" t="s">
        <v>1395</v>
      </c>
    </row>
    <row r="169" spans="1:15" s="2" customFormat="1" ht="26.4" x14ac:dyDescent="0.25">
      <c r="A169" s="45" t="s">
        <v>1423</v>
      </c>
      <c r="B169" s="50" t="s">
        <v>1416</v>
      </c>
      <c r="C169" s="50" t="s">
        <v>1430</v>
      </c>
      <c r="D169" s="50" t="s">
        <v>1415</v>
      </c>
      <c r="E169" s="53"/>
      <c r="F169" s="53">
        <v>5.9999999999999995E-4</v>
      </c>
      <c r="G169" s="53">
        <v>8.9999999999999998E-4</v>
      </c>
      <c r="H169" s="53">
        <v>1.1999999999999999E-3</v>
      </c>
      <c r="I169" s="53">
        <v>1.5E-3</v>
      </c>
      <c r="J169" s="53">
        <v>1.8E-3</v>
      </c>
      <c r="K169" s="53">
        <v>2.0999999999999999E-3</v>
      </c>
      <c r="L169" s="53">
        <v>2.3999999999999998E-3</v>
      </c>
      <c r="M169" s="53">
        <v>2.7000000000000001E-3</v>
      </c>
      <c r="N169" s="53">
        <v>3.0000000000000001E-3</v>
      </c>
      <c r="O169" s="45" t="s">
        <v>1395</v>
      </c>
    </row>
    <row r="170" spans="1:15" s="2" customFormat="1" ht="26.4" x14ac:dyDescent="0.25">
      <c r="A170" s="45" t="s">
        <v>1424</v>
      </c>
      <c r="B170" s="50" t="s">
        <v>1418</v>
      </c>
      <c r="C170" s="50" t="s">
        <v>1431</v>
      </c>
      <c r="D170" s="50" t="s">
        <v>1417</v>
      </c>
      <c r="E170" s="53">
        <v>1.1999999999999999E-3</v>
      </c>
      <c r="F170" s="53">
        <v>2.3999999999999998E-3</v>
      </c>
      <c r="G170" s="53">
        <v>3.5999999999999999E-3</v>
      </c>
      <c r="H170" s="53">
        <v>4.7999999999999996E-3</v>
      </c>
      <c r="I170" s="53">
        <v>6.0000000000000001E-3</v>
      </c>
      <c r="J170" s="53">
        <v>7.1999999999999998E-3</v>
      </c>
      <c r="K170" s="53">
        <v>8.3999999999999995E-3</v>
      </c>
      <c r="L170" s="53">
        <v>9.5999999999999992E-3</v>
      </c>
      <c r="M170" s="53">
        <v>1.0800000000000001E-2</v>
      </c>
      <c r="N170" s="53">
        <v>1.2E-2</v>
      </c>
      <c r="O170" s="45" t="s">
        <v>1395</v>
      </c>
    </row>
    <row r="171" spans="1:15" s="2" customFormat="1" ht="26.4" x14ac:dyDescent="0.25">
      <c r="A171" s="45" t="s">
        <v>1425</v>
      </c>
      <c r="B171" s="50" t="s">
        <v>1420</v>
      </c>
      <c r="C171" s="50" t="s">
        <v>1432</v>
      </c>
      <c r="D171" s="50" t="s">
        <v>1419</v>
      </c>
      <c r="E171" s="53">
        <v>5.0000000000000001E-4</v>
      </c>
      <c r="F171" s="53">
        <v>1E-3</v>
      </c>
      <c r="G171" s="53">
        <v>1.5E-3</v>
      </c>
      <c r="H171" s="53">
        <v>2E-3</v>
      </c>
      <c r="I171" s="53">
        <v>2.5000000000000001E-3</v>
      </c>
      <c r="J171" s="53">
        <v>3.0000000000000001E-3</v>
      </c>
      <c r="K171" s="53">
        <v>3.5000000000000001E-3</v>
      </c>
      <c r="L171" s="53">
        <v>4.0000000000000001E-3</v>
      </c>
      <c r="M171" s="53">
        <v>4.4999999999999997E-3</v>
      </c>
      <c r="N171" s="53">
        <v>5.0000000000000001E-3</v>
      </c>
      <c r="O171" s="45" t="s">
        <v>1395</v>
      </c>
    </row>
    <row r="172" spans="1:15" s="2" customFormat="1" ht="26.4" x14ac:dyDescent="0.25">
      <c r="A172" s="45" t="s">
        <v>1426</v>
      </c>
      <c r="B172" s="50" t="s">
        <v>1422</v>
      </c>
      <c r="C172" s="50" t="s">
        <v>1433</v>
      </c>
      <c r="D172" s="50" t="s">
        <v>1421</v>
      </c>
      <c r="E172" s="53">
        <v>1.9E-2</v>
      </c>
      <c r="F172" s="53">
        <v>3.7999999999999999E-2</v>
      </c>
      <c r="G172" s="53">
        <v>5.7000000000000002E-2</v>
      </c>
      <c r="H172" s="53">
        <v>7.5999999999999998E-2</v>
      </c>
      <c r="I172" s="53">
        <v>9.5000000000000001E-2</v>
      </c>
      <c r="J172" s="53">
        <v>0.114</v>
      </c>
      <c r="K172" s="53">
        <v>0.13300000000000001</v>
      </c>
      <c r="L172" s="53">
        <v>0.152</v>
      </c>
      <c r="M172" s="53">
        <v>0.17100000000000001</v>
      </c>
      <c r="N172" s="53">
        <v>0.19</v>
      </c>
      <c r="O172" s="45" t="s">
        <v>1395</v>
      </c>
    </row>
    <row r="173" spans="1:15" s="2" customFormat="1" x14ac:dyDescent="0.25">
      <c r="A173" s="45" t="s">
        <v>1427</v>
      </c>
      <c r="B173" s="50" t="s">
        <v>1551</v>
      </c>
      <c r="C173" s="50" t="s">
        <v>1557</v>
      </c>
      <c r="D173" s="50"/>
      <c r="E173" s="53"/>
      <c r="F173" s="53"/>
      <c r="G173" s="53"/>
      <c r="H173" s="53"/>
      <c r="I173" s="53">
        <v>1.1000000000000001</v>
      </c>
      <c r="J173" s="53">
        <v>1.2</v>
      </c>
      <c r="K173" s="53">
        <v>1.3</v>
      </c>
      <c r="L173" s="53">
        <v>1.4</v>
      </c>
      <c r="M173" s="53">
        <v>1.5</v>
      </c>
      <c r="N173" s="53">
        <v>1.6</v>
      </c>
      <c r="O173" s="44" t="s">
        <v>1514</v>
      </c>
    </row>
    <row r="174" spans="1:15" s="2" customFormat="1" x14ac:dyDescent="0.25">
      <c r="A174" s="45" t="s">
        <v>1428</v>
      </c>
      <c r="B174" s="50" t="s">
        <v>1551</v>
      </c>
      <c r="C174" s="50" t="s">
        <v>1558</v>
      </c>
      <c r="D174" s="50"/>
      <c r="E174" s="53"/>
      <c r="F174" s="53"/>
      <c r="G174" s="53"/>
      <c r="H174" s="53"/>
      <c r="I174" s="53">
        <v>0.3</v>
      </c>
      <c r="J174" s="53">
        <v>0.7</v>
      </c>
      <c r="K174" s="53">
        <v>0.7</v>
      </c>
      <c r="L174" s="53">
        <v>0.7</v>
      </c>
      <c r="M174" s="53">
        <v>0.7</v>
      </c>
      <c r="N174" s="53">
        <v>3</v>
      </c>
      <c r="O174" s="44" t="s">
        <v>1514</v>
      </c>
    </row>
    <row r="175" spans="1:15" s="2" customFormat="1" x14ac:dyDescent="0.25">
      <c r="A175" s="45" t="s">
        <v>1560</v>
      </c>
      <c r="B175" s="50" t="s">
        <v>1551</v>
      </c>
      <c r="C175" s="50" t="s">
        <v>1559</v>
      </c>
      <c r="D175" s="50"/>
      <c r="E175" s="53">
        <v>0.3</v>
      </c>
      <c r="F175" s="53">
        <v>0.3</v>
      </c>
      <c r="G175" s="53">
        <v>0.7</v>
      </c>
      <c r="H175" s="53">
        <v>0.7</v>
      </c>
      <c r="I175" s="53">
        <v>0.7</v>
      </c>
      <c r="J175" s="53">
        <v>0.7</v>
      </c>
      <c r="K175" s="53">
        <v>1.86</v>
      </c>
      <c r="L175" s="53">
        <v>1.86</v>
      </c>
      <c r="M175" s="53">
        <v>1.86</v>
      </c>
      <c r="N175" s="53">
        <v>1.86</v>
      </c>
      <c r="O175" s="44" t="s">
        <v>1514</v>
      </c>
    </row>
    <row r="176" spans="1:15" s="2" customFormat="1" x14ac:dyDescent="0.25">
      <c r="A176" s="45" t="s">
        <v>1561</v>
      </c>
      <c r="B176" s="50" t="s">
        <v>1551</v>
      </c>
      <c r="C176" s="50" t="s">
        <v>2119</v>
      </c>
      <c r="D176" s="50"/>
      <c r="E176" s="53"/>
      <c r="F176" s="53"/>
      <c r="G176" s="53"/>
      <c r="H176" s="53"/>
      <c r="I176" s="53"/>
      <c r="J176" s="53"/>
      <c r="K176" s="53"/>
      <c r="L176" s="53"/>
      <c r="M176" s="53">
        <v>0.5</v>
      </c>
      <c r="N176" s="53">
        <v>1</v>
      </c>
      <c r="O176" s="44" t="s">
        <v>1514</v>
      </c>
    </row>
    <row r="177" spans="1:15" s="2" customFormat="1" x14ac:dyDescent="0.25">
      <c r="A177" s="45" t="s">
        <v>1562</v>
      </c>
      <c r="B177" s="50" t="s">
        <v>1551</v>
      </c>
      <c r="C177" s="50" t="s">
        <v>2120</v>
      </c>
      <c r="D177" s="50"/>
      <c r="E177" s="53"/>
      <c r="F177" s="53"/>
      <c r="G177" s="53"/>
      <c r="H177" s="53"/>
      <c r="I177" s="53"/>
      <c r="J177" s="53">
        <v>2.2000000000000002</v>
      </c>
      <c r="K177" s="53">
        <v>2.2000000000000002</v>
      </c>
      <c r="L177" s="53">
        <v>2.64</v>
      </c>
      <c r="M177" s="53">
        <v>2.64</v>
      </c>
      <c r="N177" s="53">
        <v>2.64</v>
      </c>
      <c r="O177" s="44" t="s">
        <v>1514</v>
      </c>
    </row>
    <row r="178" spans="1:15" s="2" customFormat="1" x14ac:dyDescent="0.25">
      <c r="A178" s="45" t="s">
        <v>1563</v>
      </c>
      <c r="B178" s="50" t="s">
        <v>1551</v>
      </c>
      <c r="C178" s="50" t="s">
        <v>2121</v>
      </c>
      <c r="D178" s="50"/>
      <c r="E178" s="53">
        <v>0.2</v>
      </c>
      <c r="F178" s="53">
        <v>0.4</v>
      </c>
      <c r="G178" s="53">
        <v>0.6</v>
      </c>
      <c r="H178" s="53">
        <v>0.8</v>
      </c>
      <c r="I178" s="53">
        <v>1</v>
      </c>
      <c r="J178" s="53">
        <v>1.2</v>
      </c>
      <c r="K178" s="53">
        <v>1.4</v>
      </c>
      <c r="L178" s="53">
        <v>1.6</v>
      </c>
      <c r="M178" s="53">
        <v>1.8</v>
      </c>
      <c r="N178" s="53">
        <v>1.9</v>
      </c>
      <c r="O178" s="44" t="s">
        <v>1514</v>
      </c>
    </row>
    <row r="179" spans="1:15" s="2" customFormat="1" x14ac:dyDescent="0.25">
      <c r="A179" s="45" t="s">
        <v>1564</v>
      </c>
      <c r="B179" s="50" t="s">
        <v>1551</v>
      </c>
      <c r="C179" s="50" t="s">
        <v>2591</v>
      </c>
      <c r="D179" s="50"/>
      <c r="E179" s="53"/>
      <c r="F179" s="53"/>
      <c r="G179" s="53"/>
      <c r="H179" s="53"/>
      <c r="I179" s="53"/>
      <c r="J179" s="53"/>
      <c r="K179" s="53"/>
      <c r="L179" s="53"/>
      <c r="M179" s="53">
        <v>1.8</v>
      </c>
      <c r="N179" s="53">
        <v>1.8</v>
      </c>
      <c r="O179" s="44" t="s">
        <v>1514</v>
      </c>
    </row>
    <row r="180" spans="1:15" s="2" customFormat="1" x14ac:dyDescent="0.25">
      <c r="A180" s="45" t="s">
        <v>1594</v>
      </c>
      <c r="B180" s="50" t="s">
        <v>1551</v>
      </c>
      <c r="C180" s="50" t="s">
        <v>2592</v>
      </c>
      <c r="D180" s="50"/>
      <c r="E180" s="53"/>
      <c r="F180" s="53"/>
      <c r="G180" s="53"/>
      <c r="H180" s="53"/>
      <c r="I180" s="53"/>
      <c r="J180" s="53"/>
      <c r="K180" s="53"/>
      <c r="L180" s="53">
        <v>1.6</v>
      </c>
      <c r="M180" s="53">
        <v>1.6</v>
      </c>
      <c r="N180" s="53">
        <v>1.6</v>
      </c>
      <c r="O180" s="44" t="s">
        <v>1514</v>
      </c>
    </row>
    <row r="181" spans="1:15" s="2" customFormat="1" ht="26.4" x14ac:dyDescent="0.25">
      <c r="A181" s="45" t="s">
        <v>1595</v>
      </c>
      <c r="B181" s="50" t="s">
        <v>1567</v>
      </c>
      <c r="C181" s="50" t="s">
        <v>2096</v>
      </c>
      <c r="D181" s="50" t="s">
        <v>1566</v>
      </c>
      <c r="E181" s="53"/>
      <c r="F181" s="53"/>
      <c r="G181" s="53"/>
      <c r="H181" s="53"/>
      <c r="I181" s="53"/>
      <c r="J181" s="53"/>
      <c r="K181" s="53">
        <v>0.84</v>
      </c>
      <c r="L181" s="53">
        <v>0.84</v>
      </c>
      <c r="M181" s="53">
        <v>0.84</v>
      </c>
      <c r="N181" s="53">
        <v>0.84</v>
      </c>
      <c r="O181" s="45" t="s">
        <v>1604</v>
      </c>
    </row>
    <row r="182" spans="1:15" s="2" customFormat="1" ht="18.75" customHeight="1" x14ac:dyDescent="0.25">
      <c r="A182" s="45" t="s">
        <v>1596</v>
      </c>
      <c r="B182" s="54" t="s">
        <v>1569</v>
      </c>
      <c r="C182" s="50" t="s">
        <v>2097</v>
      </c>
      <c r="D182" s="50" t="s">
        <v>1568</v>
      </c>
      <c r="E182" s="53"/>
      <c r="F182" s="53"/>
      <c r="G182" s="53"/>
      <c r="H182" s="53"/>
      <c r="I182" s="53"/>
      <c r="J182" s="53"/>
      <c r="K182" s="53">
        <v>2.04</v>
      </c>
      <c r="L182" s="53">
        <v>2.04</v>
      </c>
      <c r="M182" s="53">
        <v>2.04</v>
      </c>
      <c r="N182" s="53">
        <v>2.04</v>
      </c>
      <c r="O182" s="45" t="s">
        <v>1604</v>
      </c>
    </row>
    <row r="183" spans="1:15" s="2" customFormat="1" ht="16.5" customHeight="1" x14ac:dyDescent="0.25">
      <c r="A183" s="45" t="s">
        <v>1597</v>
      </c>
      <c r="B183" s="54" t="s">
        <v>1571</v>
      </c>
      <c r="C183" s="50" t="s">
        <v>2097</v>
      </c>
      <c r="D183" s="50" t="s">
        <v>1570</v>
      </c>
      <c r="E183" s="53"/>
      <c r="F183" s="53">
        <v>0.24</v>
      </c>
      <c r="G183" s="53">
        <v>0.24</v>
      </c>
      <c r="H183" s="53">
        <v>0.24</v>
      </c>
      <c r="I183" s="53">
        <v>0.24</v>
      </c>
      <c r="J183" s="53">
        <v>0.24</v>
      </c>
      <c r="K183" s="53">
        <v>0.24</v>
      </c>
      <c r="L183" s="53">
        <v>0.24</v>
      </c>
      <c r="M183" s="53">
        <v>0.24</v>
      </c>
      <c r="N183" s="53">
        <v>0.24</v>
      </c>
      <c r="O183" s="45" t="s">
        <v>1604</v>
      </c>
    </row>
    <row r="184" spans="1:15" s="2" customFormat="1" ht="16.5" customHeight="1" x14ac:dyDescent="0.25">
      <c r="A184" s="45" t="s">
        <v>1598</v>
      </c>
      <c r="B184" s="54" t="s">
        <v>1573</v>
      </c>
      <c r="C184" s="50" t="s">
        <v>2097</v>
      </c>
      <c r="D184" s="50" t="s">
        <v>1572</v>
      </c>
      <c r="E184" s="53"/>
      <c r="F184" s="53"/>
      <c r="G184" s="53"/>
      <c r="H184" s="53"/>
      <c r="I184" s="53"/>
      <c r="J184" s="53"/>
      <c r="K184" s="53"/>
      <c r="L184" s="53"/>
      <c r="M184" s="53"/>
      <c r="N184" s="53">
        <v>0.06</v>
      </c>
      <c r="O184" s="45" t="s">
        <v>1604</v>
      </c>
    </row>
    <row r="185" spans="1:15" s="2" customFormat="1" ht="26.4" x14ac:dyDescent="0.25">
      <c r="A185" s="45" t="s">
        <v>1599</v>
      </c>
      <c r="B185" s="54" t="s">
        <v>1575</v>
      </c>
      <c r="C185" s="50" t="s">
        <v>2098</v>
      </c>
      <c r="D185" s="50" t="s">
        <v>1574</v>
      </c>
      <c r="E185" s="53"/>
      <c r="F185" s="53"/>
      <c r="G185" s="53"/>
      <c r="H185" s="53"/>
      <c r="I185" s="53"/>
      <c r="J185" s="53">
        <v>1.34</v>
      </c>
      <c r="K185" s="53">
        <v>1.34</v>
      </c>
      <c r="L185" s="53">
        <v>1.34</v>
      </c>
      <c r="M185" s="53">
        <v>1.34</v>
      </c>
      <c r="N185" s="53">
        <v>1.34</v>
      </c>
      <c r="O185" s="45" t="s">
        <v>1604</v>
      </c>
    </row>
    <row r="186" spans="1:15" s="2" customFormat="1" x14ac:dyDescent="0.25">
      <c r="A186" s="45" t="s">
        <v>1600</v>
      </c>
      <c r="B186" s="54" t="s">
        <v>1577</v>
      </c>
      <c r="C186" s="50" t="s">
        <v>2098</v>
      </c>
      <c r="D186" s="50" t="s">
        <v>1576</v>
      </c>
      <c r="E186" s="53"/>
      <c r="F186" s="53"/>
      <c r="G186" s="53"/>
      <c r="H186" s="53"/>
      <c r="I186" s="53"/>
      <c r="J186" s="53"/>
      <c r="K186" s="53">
        <v>1.02</v>
      </c>
      <c r="L186" s="53">
        <v>1.02</v>
      </c>
      <c r="M186" s="53">
        <v>1.02</v>
      </c>
      <c r="N186" s="53">
        <v>1.02</v>
      </c>
      <c r="O186" s="45" t="s">
        <v>1604</v>
      </c>
    </row>
    <row r="187" spans="1:15" s="2" customFormat="1" ht="26.4" x14ac:dyDescent="0.25">
      <c r="A187" s="45" t="s">
        <v>1601</v>
      </c>
      <c r="B187" s="54" t="s">
        <v>1579</v>
      </c>
      <c r="C187" s="50" t="s">
        <v>2099</v>
      </c>
      <c r="D187" s="50" t="s">
        <v>1578</v>
      </c>
      <c r="E187" s="53"/>
      <c r="F187" s="53"/>
      <c r="G187" s="53"/>
      <c r="H187" s="53">
        <v>0.41</v>
      </c>
      <c r="I187" s="53">
        <v>0.41</v>
      </c>
      <c r="J187" s="53">
        <v>0.41</v>
      </c>
      <c r="K187" s="53">
        <v>0.41</v>
      </c>
      <c r="L187" s="53">
        <v>0.41</v>
      </c>
      <c r="M187" s="53">
        <v>0.41</v>
      </c>
      <c r="N187" s="53">
        <v>0.41</v>
      </c>
      <c r="O187" s="45" t="s">
        <v>1604</v>
      </c>
    </row>
    <row r="188" spans="1:15" s="2" customFormat="1" x14ac:dyDescent="0.25">
      <c r="A188" s="45" t="s">
        <v>1602</v>
      </c>
      <c r="B188" s="54" t="s">
        <v>1581</v>
      </c>
      <c r="C188" s="50" t="s">
        <v>2100</v>
      </c>
      <c r="D188" s="50" t="s">
        <v>1580</v>
      </c>
      <c r="E188" s="53"/>
      <c r="F188" s="53"/>
      <c r="G188" s="53"/>
      <c r="H188" s="53"/>
      <c r="I188" s="53">
        <v>1.18</v>
      </c>
      <c r="J188" s="53">
        <v>1.18</v>
      </c>
      <c r="K188" s="53">
        <v>1.18</v>
      </c>
      <c r="L188" s="53">
        <v>1.18</v>
      </c>
      <c r="M188" s="53">
        <v>1.18</v>
      </c>
      <c r="N188" s="53">
        <v>1.18</v>
      </c>
      <c r="O188" s="45" t="s">
        <v>1604</v>
      </c>
    </row>
    <row r="189" spans="1:15" s="2" customFormat="1" x14ac:dyDescent="0.25">
      <c r="A189" s="45" t="s">
        <v>1603</v>
      </c>
      <c r="B189" s="54" t="s">
        <v>1583</v>
      </c>
      <c r="C189" s="50" t="s">
        <v>2099</v>
      </c>
      <c r="D189" s="50" t="s">
        <v>1582</v>
      </c>
      <c r="E189" s="53"/>
      <c r="F189" s="53"/>
      <c r="G189" s="53"/>
      <c r="H189" s="53">
        <v>0.5</v>
      </c>
      <c r="I189" s="53">
        <v>0.5</v>
      </c>
      <c r="J189" s="53">
        <v>0.5</v>
      </c>
      <c r="K189" s="53">
        <v>0.5</v>
      </c>
      <c r="L189" s="53">
        <v>0.5</v>
      </c>
      <c r="M189" s="53">
        <v>0.5</v>
      </c>
      <c r="N189" s="53">
        <v>0.5</v>
      </c>
      <c r="O189" s="45" t="s">
        <v>1604</v>
      </c>
    </row>
    <row r="190" spans="1:15" s="2" customFormat="1" ht="26.4" x14ac:dyDescent="0.25">
      <c r="A190" s="45" t="s">
        <v>2122</v>
      </c>
      <c r="B190" s="26" t="s">
        <v>1585</v>
      </c>
      <c r="C190" s="50" t="s">
        <v>2100</v>
      </c>
      <c r="D190" s="50" t="s">
        <v>1584</v>
      </c>
      <c r="E190" s="53"/>
      <c r="F190" s="53"/>
      <c r="G190" s="53"/>
      <c r="H190" s="53"/>
      <c r="I190" s="53"/>
      <c r="J190" s="53">
        <v>1.1200000000000001</v>
      </c>
      <c r="K190" s="53">
        <v>1.1200000000000001</v>
      </c>
      <c r="L190" s="53">
        <v>1.1200000000000001</v>
      </c>
      <c r="M190" s="53">
        <v>1.1200000000000001</v>
      </c>
      <c r="N190" s="53">
        <v>1.1200000000000001</v>
      </c>
      <c r="O190" s="45" t="s">
        <v>1604</v>
      </c>
    </row>
    <row r="191" spans="1:15" s="2" customFormat="1" x14ac:dyDescent="0.25">
      <c r="A191" s="45" t="s">
        <v>2123</v>
      </c>
      <c r="B191" s="54" t="s">
        <v>1587</v>
      </c>
      <c r="C191" s="50" t="s">
        <v>2101</v>
      </c>
      <c r="D191" s="50" t="s">
        <v>1586</v>
      </c>
      <c r="E191" s="53"/>
      <c r="F191" s="53"/>
      <c r="G191" s="53"/>
      <c r="H191" s="53"/>
      <c r="I191" s="53">
        <v>0.18</v>
      </c>
      <c r="J191" s="53">
        <v>0.18</v>
      </c>
      <c r="K191" s="53">
        <v>0.18</v>
      </c>
      <c r="L191" s="53">
        <v>0.18</v>
      </c>
      <c r="M191" s="53">
        <v>0.18</v>
      </c>
      <c r="N191" s="53">
        <v>0.18</v>
      </c>
      <c r="O191" s="45" t="s">
        <v>1604</v>
      </c>
    </row>
    <row r="192" spans="1:15" s="2" customFormat="1" ht="39.6" x14ac:dyDescent="0.25">
      <c r="A192" s="45" t="s">
        <v>2124</v>
      </c>
      <c r="B192" s="26" t="s">
        <v>1589</v>
      </c>
      <c r="C192" s="50" t="s">
        <v>2102</v>
      </c>
      <c r="D192" s="50" t="s">
        <v>1588</v>
      </c>
      <c r="E192" s="53"/>
      <c r="F192" s="53"/>
      <c r="G192" s="53"/>
      <c r="H192" s="53"/>
      <c r="I192" s="53"/>
      <c r="J192" s="53"/>
      <c r="K192" s="53"/>
      <c r="L192" s="53">
        <v>1.64</v>
      </c>
      <c r="M192" s="53">
        <v>1.64</v>
      </c>
      <c r="N192" s="53">
        <v>1.64</v>
      </c>
      <c r="O192" s="45" t="s">
        <v>1604</v>
      </c>
    </row>
    <row r="193" spans="1:15" s="2" customFormat="1" ht="26.4" x14ac:dyDescent="0.25">
      <c r="A193" s="45" t="s">
        <v>2283</v>
      </c>
      <c r="B193" s="26" t="s">
        <v>1591</v>
      </c>
      <c r="C193" s="50" t="s">
        <v>2103</v>
      </c>
      <c r="D193" s="50" t="s">
        <v>1590</v>
      </c>
      <c r="E193" s="53"/>
      <c r="F193" s="53"/>
      <c r="G193" s="53"/>
      <c r="H193" s="53"/>
      <c r="I193" s="53">
        <v>0.43</v>
      </c>
      <c r="J193" s="53">
        <v>0.43</v>
      </c>
      <c r="K193" s="53">
        <v>0.43</v>
      </c>
      <c r="L193" s="53">
        <v>0.43</v>
      </c>
      <c r="M193" s="53">
        <v>0.43</v>
      </c>
      <c r="N193" s="53">
        <v>0.43</v>
      </c>
      <c r="O193" s="45" t="s">
        <v>1604</v>
      </c>
    </row>
    <row r="194" spans="1:15" s="2" customFormat="1" x14ac:dyDescent="0.25">
      <c r="A194" s="45" t="s">
        <v>2284</v>
      </c>
      <c r="B194" s="26" t="s">
        <v>1593</v>
      </c>
      <c r="C194" s="54" t="s">
        <v>2104</v>
      </c>
      <c r="D194" s="54" t="s">
        <v>1592</v>
      </c>
      <c r="E194" s="55"/>
      <c r="F194" s="55"/>
      <c r="G194" s="55"/>
      <c r="H194" s="55">
        <v>1</v>
      </c>
      <c r="I194" s="55">
        <v>1</v>
      </c>
      <c r="J194" s="55">
        <v>1</v>
      </c>
      <c r="K194" s="55">
        <v>1</v>
      </c>
      <c r="L194" s="55">
        <v>1</v>
      </c>
      <c r="M194" s="55">
        <v>1</v>
      </c>
      <c r="N194" s="55">
        <v>1</v>
      </c>
      <c r="O194" s="45" t="s">
        <v>1604</v>
      </c>
    </row>
    <row r="195" spans="1:15" s="2" customFormat="1" x14ac:dyDescent="0.25">
      <c r="A195" s="45" t="s">
        <v>2285</v>
      </c>
      <c r="B195" s="26" t="s">
        <v>2227</v>
      </c>
      <c r="C195" s="54" t="s">
        <v>2228</v>
      </c>
      <c r="D195" s="54" t="s">
        <v>2229</v>
      </c>
      <c r="E195" s="55">
        <v>3.7670967741935485E-2</v>
      </c>
      <c r="F195" s="55">
        <v>7.534193548387097E-2</v>
      </c>
      <c r="G195" s="55">
        <v>0.11301290322580643</v>
      </c>
      <c r="H195" s="55">
        <v>0.15068387096774194</v>
      </c>
      <c r="I195" s="55">
        <v>0.1883548387096774</v>
      </c>
      <c r="J195" s="55">
        <v>0.22602580645161285</v>
      </c>
      <c r="K195" s="55">
        <v>0.26369677419354831</v>
      </c>
      <c r="L195" s="55">
        <v>0.30136774193548388</v>
      </c>
      <c r="M195" s="55">
        <v>0.33903870967741934</v>
      </c>
      <c r="N195" s="55">
        <v>0.37670967741935479</v>
      </c>
      <c r="O195" s="44" t="s">
        <v>2588</v>
      </c>
    </row>
    <row r="196" spans="1:15" s="2" customFormat="1" x14ac:dyDescent="0.25">
      <c r="A196" s="45" t="s">
        <v>2286</v>
      </c>
      <c r="B196" s="26" t="s">
        <v>2230</v>
      </c>
      <c r="C196" s="54" t="s">
        <v>2096</v>
      </c>
      <c r="D196" s="54" t="s">
        <v>2231</v>
      </c>
      <c r="E196" s="55">
        <v>1.6430107526881723E-3</v>
      </c>
      <c r="F196" s="55">
        <v>3.2860215053763446E-3</v>
      </c>
      <c r="G196" s="55">
        <v>4.9290322580645167E-3</v>
      </c>
      <c r="H196" s="55">
        <v>6.5720430107526892E-3</v>
      </c>
      <c r="I196" s="55">
        <v>8.2150537634408608E-3</v>
      </c>
      <c r="J196" s="55">
        <v>9.8580645161290333E-3</v>
      </c>
      <c r="K196" s="55">
        <v>1.1501075268817204E-2</v>
      </c>
      <c r="L196" s="55">
        <v>1.3144086021505378E-2</v>
      </c>
      <c r="M196" s="55">
        <v>1.4787096774193549E-2</v>
      </c>
      <c r="N196" s="55">
        <v>1.6430107526881722E-2</v>
      </c>
      <c r="O196" s="44" t="s">
        <v>2588</v>
      </c>
    </row>
    <row r="197" spans="1:15" s="2" customFormat="1" ht="26.4" x14ac:dyDescent="0.25">
      <c r="A197" s="45" t="s">
        <v>2287</v>
      </c>
      <c r="B197" s="26" t="s">
        <v>2230</v>
      </c>
      <c r="C197" s="54" t="s">
        <v>2232</v>
      </c>
      <c r="D197" s="54" t="s">
        <v>2233</v>
      </c>
      <c r="E197" s="55">
        <v>4.9592741935483879E-3</v>
      </c>
      <c r="F197" s="55">
        <v>9.9185483870967758E-3</v>
      </c>
      <c r="G197" s="55">
        <v>1.4877822580645161E-2</v>
      </c>
      <c r="H197" s="55">
        <v>1.9837096774193552E-2</v>
      </c>
      <c r="I197" s="55">
        <v>2.4796370967741937E-2</v>
      </c>
      <c r="J197" s="55">
        <v>2.9755645161290322E-2</v>
      </c>
      <c r="K197" s="55">
        <v>3.4714919354838711E-2</v>
      </c>
      <c r="L197" s="55">
        <v>3.9674193548387103E-2</v>
      </c>
      <c r="M197" s="55">
        <v>4.4633467741935488E-2</v>
      </c>
      <c r="N197" s="55">
        <v>4.9592741935483874E-2</v>
      </c>
      <c r="O197" s="44" t="s">
        <v>2588</v>
      </c>
    </row>
    <row r="198" spans="1:15" s="2" customFormat="1" x14ac:dyDescent="0.25">
      <c r="A198" s="45" t="s">
        <v>2288</v>
      </c>
      <c r="B198" s="26" t="s">
        <v>2230</v>
      </c>
      <c r="C198" s="54" t="s">
        <v>2099</v>
      </c>
      <c r="D198" s="54" t="s">
        <v>2234</v>
      </c>
      <c r="E198" s="55">
        <v>2.2365591397849461E-3</v>
      </c>
      <c r="F198" s="55">
        <v>4.4731182795698923E-3</v>
      </c>
      <c r="G198" s="55">
        <v>6.7096774193548389E-3</v>
      </c>
      <c r="H198" s="55">
        <v>8.9462365591397846E-3</v>
      </c>
      <c r="I198" s="55">
        <v>1.1182795698924731E-2</v>
      </c>
      <c r="J198" s="55">
        <v>1.3419354838709678E-2</v>
      </c>
      <c r="K198" s="55">
        <v>1.5655913978494623E-2</v>
      </c>
      <c r="L198" s="55">
        <v>1.7892473118279569E-2</v>
      </c>
      <c r="M198" s="55">
        <v>2.0129032258064516E-2</v>
      </c>
      <c r="N198" s="55">
        <v>2.2365591397849462E-2</v>
      </c>
      <c r="O198" s="44" t="s">
        <v>2588</v>
      </c>
    </row>
    <row r="199" spans="1:15" s="2" customFormat="1" x14ac:dyDescent="0.25">
      <c r="A199" s="45" t="s">
        <v>2289</v>
      </c>
      <c r="B199" s="26" t="s">
        <v>2230</v>
      </c>
      <c r="C199" s="54" t="s">
        <v>2235</v>
      </c>
      <c r="D199" s="54" t="s">
        <v>2236</v>
      </c>
      <c r="E199" s="55">
        <v>1.8435483870967743E-3</v>
      </c>
      <c r="F199" s="55">
        <v>3.6870967741935486E-3</v>
      </c>
      <c r="G199" s="55">
        <v>5.5306451612903221E-3</v>
      </c>
      <c r="H199" s="55">
        <v>7.3741935483870973E-3</v>
      </c>
      <c r="I199" s="55">
        <v>9.2177419354838707E-3</v>
      </c>
      <c r="J199" s="55">
        <v>1.1061290322580644E-2</v>
      </c>
      <c r="K199" s="55">
        <v>1.2904838709677418E-2</v>
      </c>
      <c r="L199" s="55">
        <v>1.4748387096774195E-2</v>
      </c>
      <c r="M199" s="55">
        <v>1.6591935483870966E-2</v>
      </c>
      <c r="N199" s="55">
        <v>1.8435483870967741E-2</v>
      </c>
      <c r="O199" s="44" t="s">
        <v>2588</v>
      </c>
    </row>
    <row r="200" spans="1:15" s="2" customFormat="1" x14ac:dyDescent="0.25">
      <c r="A200" s="45" t="s">
        <v>2290</v>
      </c>
      <c r="B200" s="26" t="s">
        <v>2230</v>
      </c>
      <c r="C200" s="54" t="s">
        <v>2237</v>
      </c>
      <c r="D200" s="54" t="s">
        <v>2238</v>
      </c>
      <c r="E200" s="55">
        <v>1.7650537634408599E-3</v>
      </c>
      <c r="F200" s="55">
        <v>3.5301075268817199E-3</v>
      </c>
      <c r="G200" s="55">
        <v>5.2951612903225798E-3</v>
      </c>
      <c r="H200" s="55">
        <v>7.0602150537634398E-3</v>
      </c>
      <c r="I200" s="55">
        <v>8.8252688172042997E-3</v>
      </c>
      <c r="J200" s="55">
        <v>1.059032258064516E-2</v>
      </c>
      <c r="K200" s="55">
        <v>1.235537634408602E-2</v>
      </c>
      <c r="L200" s="55">
        <v>1.412043010752688E-2</v>
      </c>
      <c r="M200" s="55">
        <v>1.5885483870967741E-2</v>
      </c>
      <c r="N200" s="55">
        <v>1.7650537634408599E-2</v>
      </c>
      <c r="O200" s="44" t="s">
        <v>2588</v>
      </c>
    </row>
    <row r="201" spans="1:15" s="2" customFormat="1" x14ac:dyDescent="0.25">
      <c r="A201" s="45" t="s">
        <v>2291</v>
      </c>
      <c r="B201" s="26" t="s">
        <v>2230</v>
      </c>
      <c r="C201" s="54" t="s">
        <v>2239</v>
      </c>
      <c r="D201" s="54" t="s">
        <v>2240</v>
      </c>
      <c r="E201" s="55">
        <v>1.9425940860215055E-2</v>
      </c>
      <c r="F201" s="55">
        <v>3.8851881720430109E-2</v>
      </c>
      <c r="G201" s="55">
        <v>5.8277822580645164E-2</v>
      </c>
      <c r="H201" s="55">
        <v>7.7703763440860218E-2</v>
      </c>
      <c r="I201" s="55">
        <v>9.7129704301075273E-2</v>
      </c>
      <c r="J201" s="55">
        <v>0.11655564516129033</v>
      </c>
      <c r="K201" s="55">
        <v>0.13598158602150537</v>
      </c>
      <c r="L201" s="55">
        <v>0.15540752688172044</v>
      </c>
      <c r="M201" s="55">
        <v>0.17483346774193551</v>
      </c>
      <c r="N201" s="55">
        <v>0.19425940860215055</v>
      </c>
      <c r="O201" s="44" t="s">
        <v>2588</v>
      </c>
    </row>
    <row r="202" spans="1:15" s="2" customFormat="1" x14ac:dyDescent="0.25">
      <c r="A202" s="45" t="s">
        <v>2292</v>
      </c>
      <c r="B202" s="26" t="s">
        <v>1414</v>
      </c>
      <c r="C202" s="54" t="s">
        <v>2241</v>
      </c>
      <c r="D202" s="54" t="s">
        <v>2242</v>
      </c>
      <c r="E202" s="55">
        <v>3.135295698924731E-2</v>
      </c>
      <c r="F202" s="55">
        <v>6.2705913978494621E-2</v>
      </c>
      <c r="G202" s="55">
        <v>9.4058870967741931E-2</v>
      </c>
      <c r="H202" s="55">
        <v>0.12541182795698924</v>
      </c>
      <c r="I202" s="55">
        <v>0.15676478494623655</v>
      </c>
      <c r="J202" s="55">
        <v>0.18811774193548386</v>
      </c>
      <c r="K202" s="55">
        <v>0.21947069892473114</v>
      </c>
      <c r="L202" s="55">
        <v>0.25082365591397848</v>
      </c>
      <c r="M202" s="55">
        <v>0.28217661290322582</v>
      </c>
      <c r="N202" s="55">
        <v>0.3135295698924731</v>
      </c>
      <c r="O202" s="44" t="s">
        <v>2588</v>
      </c>
    </row>
    <row r="203" spans="1:15" s="2" customFormat="1" x14ac:dyDescent="0.25">
      <c r="A203" s="70" t="s">
        <v>2293</v>
      </c>
      <c r="B203" s="68" t="s">
        <v>2243</v>
      </c>
      <c r="C203" s="69" t="s">
        <v>2228</v>
      </c>
      <c r="D203" s="69" t="s">
        <v>2244</v>
      </c>
      <c r="E203" s="71">
        <v>2.0595698924731187E-3</v>
      </c>
      <c r="F203" s="71">
        <v>8.2382795698924746E-3</v>
      </c>
      <c r="G203" s="71">
        <v>1.8536129032258063E-2</v>
      </c>
      <c r="H203" s="71">
        <v>3.2953118279569898E-2</v>
      </c>
      <c r="I203" s="71">
        <v>5.1489247311827961E-2</v>
      </c>
      <c r="J203" s="71">
        <v>7.4144516129032251E-2</v>
      </c>
      <c r="K203" s="71">
        <v>0.1009189247311828</v>
      </c>
      <c r="L203" s="71">
        <v>0.13181247311827959</v>
      </c>
      <c r="M203" s="71">
        <v>0.1668251612903226</v>
      </c>
      <c r="N203" s="71">
        <v>0.20595698924731184</v>
      </c>
      <c r="O203" s="44" t="s">
        <v>2588</v>
      </c>
    </row>
    <row r="204" spans="1:15" s="2" customFormat="1" x14ac:dyDescent="0.25">
      <c r="A204" s="45" t="s">
        <v>2294</v>
      </c>
      <c r="B204" s="26" t="s">
        <v>2245</v>
      </c>
      <c r="C204" s="54" t="s">
        <v>2239</v>
      </c>
      <c r="D204" s="54" t="s">
        <v>2246</v>
      </c>
      <c r="E204" s="55">
        <v>1.8343010752688169E-2</v>
      </c>
      <c r="F204" s="55">
        <v>3.6686021505376337E-2</v>
      </c>
      <c r="G204" s="55">
        <v>5.5029032258064506E-2</v>
      </c>
      <c r="H204" s="55">
        <v>7.3372043010752674E-2</v>
      </c>
      <c r="I204" s="55">
        <v>9.1715053763440843E-2</v>
      </c>
      <c r="J204" s="55">
        <v>0.11005806451612901</v>
      </c>
      <c r="K204" s="55">
        <v>0.12840107526881717</v>
      </c>
      <c r="L204" s="55">
        <v>0.14674408602150535</v>
      </c>
      <c r="M204" s="55">
        <v>0.16508709677419353</v>
      </c>
      <c r="N204" s="55">
        <v>0.18343010752688169</v>
      </c>
      <c r="O204" s="44" t="s">
        <v>2588</v>
      </c>
    </row>
    <row r="205" spans="1:15" s="2" customFormat="1" x14ac:dyDescent="0.25">
      <c r="A205" s="45" t="s">
        <v>2295</v>
      </c>
      <c r="B205" s="26" t="s">
        <v>2587</v>
      </c>
      <c r="C205" s="54" t="s">
        <v>2237</v>
      </c>
      <c r="D205" s="54" t="s">
        <v>2247</v>
      </c>
      <c r="E205" s="55">
        <v>1.5944623655913977E-2</v>
      </c>
      <c r="F205" s="55">
        <v>3.1889247311827955E-2</v>
      </c>
      <c r="G205" s="55">
        <v>4.7833870967741936E-2</v>
      </c>
      <c r="H205" s="55">
        <v>6.377849462365591E-2</v>
      </c>
      <c r="I205" s="55">
        <v>7.9723118279569891E-2</v>
      </c>
      <c r="J205" s="55">
        <v>9.5667741935483872E-2</v>
      </c>
      <c r="K205" s="55">
        <v>0.11161236559139784</v>
      </c>
      <c r="L205" s="55">
        <v>0.12755698924731182</v>
      </c>
      <c r="M205" s="55">
        <v>0.1435016129032258</v>
      </c>
      <c r="N205" s="55">
        <v>0.15944623655913978</v>
      </c>
      <c r="O205" s="44" t="s">
        <v>2588</v>
      </c>
    </row>
    <row r="206" spans="1:15" s="2" customFormat="1" x14ac:dyDescent="0.25">
      <c r="A206" s="45" t="s">
        <v>2296</v>
      </c>
      <c r="B206" s="26" t="s">
        <v>2248</v>
      </c>
      <c r="C206" s="54" t="s">
        <v>2228</v>
      </c>
      <c r="D206" s="54" t="s">
        <v>2249</v>
      </c>
      <c r="E206" s="55">
        <v>1.3843279569892475E-2</v>
      </c>
      <c r="F206" s="55">
        <v>2.768655913978495E-2</v>
      </c>
      <c r="G206" s="55">
        <v>4.152983870967742E-2</v>
      </c>
      <c r="H206" s="55">
        <v>5.5373118279569901E-2</v>
      </c>
      <c r="I206" s="55">
        <v>6.9216397849462374E-2</v>
      </c>
      <c r="J206" s="55">
        <v>8.3059677419354841E-2</v>
      </c>
      <c r="K206" s="55">
        <v>9.6902956989247321E-2</v>
      </c>
      <c r="L206" s="55">
        <v>0.1107462365591398</v>
      </c>
      <c r="M206" s="55">
        <v>0.12458951612903228</v>
      </c>
      <c r="N206" s="55">
        <v>0.13843279569892475</v>
      </c>
      <c r="O206" s="44" t="s">
        <v>2588</v>
      </c>
    </row>
    <row r="207" spans="1:15" s="2" customFormat="1" x14ac:dyDescent="0.25">
      <c r="A207" s="45" t="s">
        <v>2297</v>
      </c>
      <c r="B207" s="26" t="s">
        <v>2250</v>
      </c>
      <c r="C207" s="54" t="s">
        <v>2241</v>
      </c>
      <c r="D207" s="54" t="s">
        <v>2251</v>
      </c>
      <c r="E207" s="55">
        <v>1.2457258064516131E-2</v>
      </c>
      <c r="F207" s="55">
        <v>2.4914516129032262E-2</v>
      </c>
      <c r="G207" s="55">
        <v>3.7371774193548389E-2</v>
      </c>
      <c r="H207" s="55">
        <v>4.9829032258064523E-2</v>
      </c>
      <c r="I207" s="55">
        <v>6.2286290322580651E-2</v>
      </c>
      <c r="J207" s="55">
        <v>7.4743548387096778E-2</v>
      </c>
      <c r="K207" s="55">
        <v>8.7200806451612906E-2</v>
      </c>
      <c r="L207" s="55">
        <v>9.9658064516129047E-2</v>
      </c>
      <c r="M207" s="55">
        <v>0.11211532258064517</v>
      </c>
      <c r="N207" s="55">
        <v>0.1245725806451613</v>
      </c>
      <c r="O207" s="44" t="s">
        <v>2588</v>
      </c>
    </row>
    <row r="208" spans="1:15" s="2" customFormat="1" x14ac:dyDescent="0.25">
      <c r="A208" s="45" t="s">
        <v>2298</v>
      </c>
      <c r="B208" s="26" t="s">
        <v>2252</v>
      </c>
      <c r="C208" s="54" t="s">
        <v>2239</v>
      </c>
      <c r="D208" s="54" t="s">
        <v>2253</v>
      </c>
      <c r="E208" s="55">
        <v>1.2069892473118279E-2</v>
      </c>
      <c r="F208" s="55">
        <v>2.4139784946236559E-2</v>
      </c>
      <c r="G208" s="55">
        <v>3.6209677419354831E-2</v>
      </c>
      <c r="H208" s="55">
        <v>4.8279569892473118E-2</v>
      </c>
      <c r="I208" s="55">
        <v>6.034946236559139E-2</v>
      </c>
      <c r="J208" s="55">
        <v>7.2419354838709663E-2</v>
      </c>
      <c r="K208" s="55">
        <v>8.4489247311827942E-2</v>
      </c>
      <c r="L208" s="55">
        <v>9.6559139784946235E-2</v>
      </c>
      <c r="M208" s="55">
        <v>0.1086290322580645</v>
      </c>
      <c r="N208" s="55">
        <v>0.12069892473118278</v>
      </c>
      <c r="O208" s="44" t="s">
        <v>2588</v>
      </c>
    </row>
    <row r="209" spans="1:15" s="2" customFormat="1" x14ac:dyDescent="0.25">
      <c r="A209" s="45" t="s">
        <v>2299</v>
      </c>
      <c r="B209" s="26" t="s">
        <v>2254</v>
      </c>
      <c r="C209" s="54" t="s">
        <v>2255</v>
      </c>
      <c r="D209" s="54" t="s">
        <v>2256</v>
      </c>
      <c r="E209" s="55">
        <v>1.1466129032258065E-2</v>
      </c>
      <c r="F209" s="55">
        <v>2.2932258064516129E-2</v>
      </c>
      <c r="G209" s="55">
        <v>3.4398387096774188E-2</v>
      </c>
      <c r="H209" s="55">
        <v>4.5864516129032258E-2</v>
      </c>
      <c r="I209" s="55">
        <v>5.7330645161290321E-2</v>
      </c>
      <c r="J209" s="55">
        <v>6.8796774193548377E-2</v>
      </c>
      <c r="K209" s="55">
        <v>8.026290322580644E-2</v>
      </c>
      <c r="L209" s="55">
        <v>9.1729032258064516E-2</v>
      </c>
      <c r="M209" s="55">
        <v>0.10319516129032258</v>
      </c>
      <c r="N209" s="55">
        <v>0.11466129032258064</v>
      </c>
      <c r="O209" s="44" t="s">
        <v>2588</v>
      </c>
    </row>
    <row r="210" spans="1:15" s="73" customFormat="1" x14ac:dyDescent="0.25">
      <c r="A210" s="70" t="s">
        <v>2300</v>
      </c>
      <c r="B210" s="68" t="s">
        <v>2257</v>
      </c>
      <c r="C210" s="69" t="s">
        <v>2258</v>
      </c>
      <c r="D210" s="69" t="s">
        <v>2259</v>
      </c>
      <c r="E210" s="71">
        <v>1.0950000000000001E-2</v>
      </c>
      <c r="F210" s="71">
        <v>2.1900000000000003E-2</v>
      </c>
      <c r="G210" s="71">
        <v>3.2849999999999997E-2</v>
      </c>
      <c r="H210" s="71">
        <v>4.3800000000000006E-2</v>
      </c>
      <c r="I210" s="71">
        <v>5.475E-2</v>
      </c>
      <c r="J210" s="71">
        <v>6.5699999999999995E-2</v>
      </c>
      <c r="K210" s="71">
        <v>7.6649999999999996E-2</v>
      </c>
      <c r="L210" s="71">
        <v>8.7600000000000011E-2</v>
      </c>
      <c r="M210" s="71">
        <v>9.8549999999999999E-2</v>
      </c>
      <c r="N210" s="71">
        <v>0.1095</v>
      </c>
      <c r="O210" s="72" t="s">
        <v>2588</v>
      </c>
    </row>
    <row r="211" spans="1:15" s="2" customFormat="1" x14ac:dyDescent="0.25">
      <c r="A211" s="45" t="s">
        <v>2301</v>
      </c>
      <c r="B211" s="26" t="s">
        <v>2260</v>
      </c>
      <c r="C211" s="54" t="s">
        <v>2235</v>
      </c>
      <c r="D211" s="54" t="s">
        <v>2261</v>
      </c>
      <c r="E211" s="55">
        <v>1.022190860215054E-2</v>
      </c>
      <c r="F211" s="55">
        <v>2.0443817204301079E-2</v>
      </c>
      <c r="G211" s="55">
        <v>3.0665725806451612E-2</v>
      </c>
      <c r="H211" s="55">
        <v>4.0887634408602158E-2</v>
      </c>
      <c r="I211" s="55">
        <v>5.1109543010752691E-2</v>
      </c>
      <c r="J211" s="55">
        <v>6.1331451612903223E-2</v>
      </c>
      <c r="K211" s="55">
        <v>7.1553360215053763E-2</v>
      </c>
      <c r="L211" s="55">
        <v>8.1775268817204316E-2</v>
      </c>
      <c r="M211" s="55">
        <v>9.1997177419354842E-2</v>
      </c>
      <c r="N211" s="55">
        <v>0.10221908602150538</v>
      </c>
      <c r="O211" s="44" t="s">
        <v>2588</v>
      </c>
    </row>
    <row r="212" spans="1:15" s="2" customFormat="1" x14ac:dyDescent="0.25">
      <c r="A212" s="45" t="s">
        <v>2302</v>
      </c>
      <c r="B212" s="26" t="s">
        <v>2262</v>
      </c>
      <c r="C212" s="54" t="s">
        <v>2097</v>
      </c>
      <c r="D212" s="54" t="s">
        <v>2263</v>
      </c>
      <c r="E212" s="55">
        <v>9.2552419354838718E-3</v>
      </c>
      <c r="F212" s="55">
        <v>1.8510483870967744E-2</v>
      </c>
      <c r="G212" s="55">
        <v>2.7765725806451612E-2</v>
      </c>
      <c r="H212" s="55">
        <v>3.7020967741935487E-2</v>
      </c>
      <c r="I212" s="55">
        <v>4.6276209677419355E-2</v>
      </c>
      <c r="J212" s="55">
        <v>5.5531451612903224E-2</v>
      </c>
      <c r="K212" s="55">
        <v>6.4786693548387092E-2</v>
      </c>
      <c r="L212" s="55">
        <v>7.4041935483870974E-2</v>
      </c>
      <c r="M212" s="55">
        <v>8.3297177419354843E-2</v>
      </c>
      <c r="N212" s="55">
        <v>9.2552419354838711E-2</v>
      </c>
      <c r="O212" s="44" t="s">
        <v>2588</v>
      </c>
    </row>
    <row r="213" spans="1:15" s="2" customFormat="1" x14ac:dyDescent="0.25">
      <c r="A213" s="45" t="s">
        <v>2303</v>
      </c>
      <c r="B213" s="26" t="s">
        <v>2264</v>
      </c>
      <c r="C213" s="54" t="s">
        <v>2096</v>
      </c>
      <c r="D213" s="54" t="s">
        <v>2265</v>
      </c>
      <c r="E213" s="55">
        <v>9.1741935483870968E-3</v>
      </c>
      <c r="F213" s="55">
        <v>1.8348387096774194E-2</v>
      </c>
      <c r="G213" s="55">
        <v>2.752258064516129E-2</v>
      </c>
      <c r="H213" s="55">
        <v>3.6696774193548387E-2</v>
      </c>
      <c r="I213" s="55">
        <v>4.5870967741935484E-2</v>
      </c>
      <c r="J213" s="55">
        <v>5.5045161290322581E-2</v>
      </c>
      <c r="K213" s="55">
        <v>6.4219354838709677E-2</v>
      </c>
      <c r="L213" s="55">
        <v>7.3393548387096774E-2</v>
      </c>
      <c r="M213" s="55">
        <v>8.2567741935483871E-2</v>
      </c>
      <c r="N213" s="55">
        <v>9.1741935483870968E-2</v>
      </c>
      <c r="O213" s="44" t="s">
        <v>2588</v>
      </c>
    </row>
    <row r="214" spans="1:15" s="2" customFormat="1" x14ac:dyDescent="0.25">
      <c r="A214" s="45" t="s">
        <v>2304</v>
      </c>
      <c r="B214" s="26" t="s">
        <v>2266</v>
      </c>
      <c r="C214" s="54" t="s">
        <v>2241</v>
      </c>
      <c r="D214" s="54" t="s">
        <v>2267</v>
      </c>
      <c r="E214" s="55">
        <v>8.4231182795698918E-3</v>
      </c>
      <c r="F214" s="55">
        <v>1.6846236559139784E-2</v>
      </c>
      <c r="G214" s="55">
        <v>2.5269354838709672E-2</v>
      </c>
      <c r="H214" s="55">
        <v>3.3692473118279567E-2</v>
      </c>
      <c r="I214" s="55">
        <v>4.2115591397849456E-2</v>
      </c>
      <c r="J214" s="55">
        <v>5.0538709677419344E-2</v>
      </c>
      <c r="K214" s="55">
        <v>5.8961827956989232E-2</v>
      </c>
      <c r="L214" s="55">
        <v>6.7384946236559135E-2</v>
      </c>
      <c r="M214" s="55">
        <v>7.5808064516129023E-2</v>
      </c>
      <c r="N214" s="55">
        <v>8.4231182795698911E-2</v>
      </c>
      <c r="O214" s="44" t="s">
        <v>2588</v>
      </c>
    </row>
    <row r="215" spans="1:15" s="2" customFormat="1" x14ac:dyDescent="0.25">
      <c r="A215" s="45" t="s">
        <v>2305</v>
      </c>
      <c r="B215" s="26" t="s">
        <v>2268</v>
      </c>
      <c r="C215" s="54" t="s">
        <v>2269</v>
      </c>
      <c r="D215" s="54" t="s">
        <v>2270</v>
      </c>
      <c r="E215" s="55">
        <v>7.7955645161290324E-3</v>
      </c>
      <c r="F215" s="55">
        <v>1.5591129032258065E-2</v>
      </c>
      <c r="G215" s="55">
        <v>2.3386693548387096E-2</v>
      </c>
      <c r="H215" s="55">
        <v>3.1182258064516129E-2</v>
      </c>
      <c r="I215" s="55">
        <v>3.8977822580645159E-2</v>
      </c>
      <c r="J215" s="55">
        <v>4.6773387096774192E-2</v>
      </c>
      <c r="K215" s="55">
        <v>5.4568951612903219E-2</v>
      </c>
      <c r="L215" s="55">
        <v>6.2364516129032259E-2</v>
      </c>
      <c r="M215" s="55">
        <v>7.0160080645161285E-2</v>
      </c>
      <c r="N215" s="55">
        <v>7.7955645161290318E-2</v>
      </c>
      <c r="O215" s="44" t="s">
        <v>2588</v>
      </c>
    </row>
    <row r="216" spans="1:15" s="2" customFormat="1" x14ac:dyDescent="0.25">
      <c r="A216" s="45" t="s">
        <v>2306</v>
      </c>
      <c r="B216" s="26" t="s">
        <v>2271</v>
      </c>
      <c r="C216" s="54" t="s">
        <v>2237</v>
      </c>
      <c r="D216" s="54" t="s">
        <v>2272</v>
      </c>
      <c r="E216" s="55">
        <v>7.7802419354838703E-3</v>
      </c>
      <c r="F216" s="55">
        <v>1.5560483870967741E-2</v>
      </c>
      <c r="G216" s="55">
        <v>2.334072580645161E-2</v>
      </c>
      <c r="H216" s="55">
        <v>3.1120967741935481E-2</v>
      </c>
      <c r="I216" s="55">
        <v>3.8901209677419349E-2</v>
      </c>
      <c r="J216" s="55">
        <v>4.668145161290322E-2</v>
      </c>
      <c r="K216" s="55">
        <v>5.4461693548387084E-2</v>
      </c>
      <c r="L216" s="55">
        <v>6.2241935483870962E-2</v>
      </c>
      <c r="M216" s="55">
        <v>7.0022177419354834E-2</v>
      </c>
      <c r="N216" s="55">
        <v>7.7802419354838698E-2</v>
      </c>
      <c r="O216" s="44" t="s">
        <v>2588</v>
      </c>
    </row>
    <row r="217" spans="1:15" s="2" customFormat="1" x14ac:dyDescent="0.25">
      <c r="A217" s="45" t="s">
        <v>2307</v>
      </c>
      <c r="B217" s="26" t="s">
        <v>2273</v>
      </c>
      <c r="C217" s="54" t="s">
        <v>2241</v>
      </c>
      <c r="D217" s="54" t="s">
        <v>2274</v>
      </c>
      <c r="E217" s="55">
        <v>7.347043010752688E-3</v>
      </c>
      <c r="F217" s="55">
        <v>1.4694086021505376E-2</v>
      </c>
      <c r="G217" s="55">
        <v>2.2041129032258064E-2</v>
      </c>
      <c r="H217" s="55">
        <v>2.9388172043010752E-2</v>
      </c>
      <c r="I217" s="55">
        <v>3.673521505376344E-2</v>
      </c>
      <c r="J217" s="55">
        <v>4.4082258064516128E-2</v>
      </c>
      <c r="K217" s="55">
        <v>5.1429301075268816E-2</v>
      </c>
      <c r="L217" s="55">
        <v>5.8776344086021504E-2</v>
      </c>
      <c r="M217" s="55">
        <v>6.6123387096774192E-2</v>
      </c>
      <c r="N217" s="55">
        <v>7.347043010752688E-2</v>
      </c>
      <c r="O217" s="44" t="s">
        <v>2588</v>
      </c>
    </row>
    <row r="218" spans="1:15" s="2" customFormat="1" x14ac:dyDescent="0.25">
      <c r="A218" s="45" t="s">
        <v>2308</v>
      </c>
      <c r="B218" s="26" t="s">
        <v>2275</v>
      </c>
      <c r="C218" s="54" t="s">
        <v>2276</v>
      </c>
      <c r="D218" s="54" t="s">
        <v>2277</v>
      </c>
      <c r="E218" s="55">
        <v>1.9939516129032263E-3</v>
      </c>
      <c r="F218" s="55">
        <v>3.9879032258064526E-3</v>
      </c>
      <c r="G218" s="55">
        <v>5.9818548387096781E-3</v>
      </c>
      <c r="H218" s="55">
        <v>7.9758064516129053E-3</v>
      </c>
      <c r="I218" s="55">
        <v>9.9697580645161307E-3</v>
      </c>
      <c r="J218" s="55">
        <v>1.1963709677419356E-2</v>
      </c>
      <c r="K218" s="55">
        <v>1.3957661290322582E-2</v>
      </c>
      <c r="L218" s="55">
        <v>1.5951612903225811E-2</v>
      </c>
      <c r="M218" s="55">
        <v>1.7945564516129036E-2</v>
      </c>
      <c r="N218" s="55">
        <v>1.9939516129032261E-2</v>
      </c>
      <c r="O218" s="44" t="s">
        <v>2588</v>
      </c>
    </row>
    <row r="219" spans="1:15" s="2" customFormat="1" x14ac:dyDescent="0.25">
      <c r="A219" s="45" t="s">
        <v>2309</v>
      </c>
      <c r="B219" s="26" t="s">
        <v>2275</v>
      </c>
      <c r="C219" s="54" t="s">
        <v>2239</v>
      </c>
      <c r="D219" s="54" t="s">
        <v>2246</v>
      </c>
      <c r="E219" s="55">
        <v>5.2336021505376348E-3</v>
      </c>
      <c r="F219" s="55">
        <v>1.046720430107527E-2</v>
      </c>
      <c r="G219" s="55">
        <v>1.5700806451612901E-2</v>
      </c>
      <c r="H219" s="55">
        <v>2.0934408602150539E-2</v>
      </c>
      <c r="I219" s="55">
        <v>2.6168010752688171E-2</v>
      </c>
      <c r="J219" s="55">
        <v>3.1401612903225802E-2</v>
      </c>
      <c r="K219" s="55">
        <v>3.6635215053763437E-2</v>
      </c>
      <c r="L219" s="55">
        <v>4.1868817204301079E-2</v>
      </c>
      <c r="M219" s="55">
        <v>4.7102419354838707E-2</v>
      </c>
      <c r="N219" s="55">
        <v>5.2336021505376341E-2</v>
      </c>
      <c r="O219" s="44" t="s">
        <v>2588</v>
      </c>
    </row>
    <row r="220" spans="1:15" s="2" customFormat="1" ht="26.4" x14ac:dyDescent="0.25">
      <c r="A220" s="45" t="s">
        <v>2310</v>
      </c>
      <c r="B220" s="26" t="s">
        <v>2278</v>
      </c>
      <c r="C220" s="54" t="s">
        <v>2237</v>
      </c>
      <c r="D220" s="54" t="s">
        <v>2279</v>
      </c>
      <c r="E220" s="55">
        <v>6.8912634408602146E-3</v>
      </c>
      <c r="F220" s="55">
        <v>1.3782526881720429E-2</v>
      </c>
      <c r="G220" s="55">
        <v>2.067379032258064E-2</v>
      </c>
      <c r="H220" s="55">
        <v>2.7565053763440858E-2</v>
      </c>
      <c r="I220" s="55">
        <v>3.4456317204301069E-2</v>
      </c>
      <c r="J220" s="55">
        <v>4.134758064516128E-2</v>
      </c>
      <c r="K220" s="55">
        <v>4.8238844086021491E-2</v>
      </c>
      <c r="L220" s="55">
        <v>5.5130107526881716E-2</v>
      </c>
      <c r="M220" s="55">
        <v>6.2021370967741928E-2</v>
      </c>
      <c r="N220" s="55">
        <v>6.8912634408602139E-2</v>
      </c>
      <c r="O220" s="44" t="s">
        <v>2588</v>
      </c>
    </row>
    <row r="221" spans="1:15" s="2" customFormat="1" x14ac:dyDescent="0.25">
      <c r="A221" s="45" t="s">
        <v>2593</v>
      </c>
      <c r="B221" s="26" t="s">
        <v>2280</v>
      </c>
      <c r="C221" s="54" t="s">
        <v>2239</v>
      </c>
      <c r="D221" s="54" t="s">
        <v>2281</v>
      </c>
      <c r="E221" s="55">
        <v>5.533870967741935E-3</v>
      </c>
      <c r="F221" s="55">
        <v>1.106774193548387E-2</v>
      </c>
      <c r="G221" s="55">
        <v>1.6601612903225805E-2</v>
      </c>
      <c r="H221" s="55">
        <v>2.213548387096774E-2</v>
      </c>
      <c r="I221" s="55">
        <v>2.7669354838709675E-2</v>
      </c>
      <c r="J221" s="55">
        <v>3.320322580645161E-2</v>
      </c>
      <c r="K221" s="55">
        <v>3.8737096774193541E-2</v>
      </c>
      <c r="L221" s="55">
        <v>4.427096774193548E-2</v>
      </c>
      <c r="M221" s="55">
        <v>4.9804838709677418E-2</v>
      </c>
      <c r="N221" s="55">
        <v>5.533870967741935E-2</v>
      </c>
      <c r="O221" s="44" t="s">
        <v>2588</v>
      </c>
    </row>
    <row r="222" spans="1:15" s="2" customFormat="1" x14ac:dyDescent="0.25">
      <c r="A222" s="45" t="s">
        <v>2594</v>
      </c>
      <c r="B222" s="26" t="s">
        <v>2282</v>
      </c>
      <c r="C222" s="54" t="s">
        <v>2239</v>
      </c>
      <c r="D222" s="54" t="s">
        <v>2281</v>
      </c>
      <c r="E222" s="55">
        <v>4.8603494623655916E-2</v>
      </c>
      <c r="F222" s="55">
        <v>4.8603494623655916E-2</v>
      </c>
      <c r="G222" s="55">
        <v>4.8603494623655916E-2</v>
      </c>
      <c r="H222" s="55">
        <v>4.8603494623655916E-2</v>
      </c>
      <c r="I222" s="55">
        <v>4.8603494623655916E-2</v>
      </c>
      <c r="J222" s="55">
        <v>4.8603494623655916E-2</v>
      </c>
      <c r="K222" s="55">
        <v>4.8603494623655916E-2</v>
      </c>
      <c r="L222" s="55">
        <v>4.8603494623655916E-2</v>
      </c>
      <c r="M222" s="55">
        <v>4.8603494623655916E-2</v>
      </c>
      <c r="N222" s="55">
        <v>4.8603494623655916E-2</v>
      </c>
      <c r="O222" s="44" t="s">
        <v>2588</v>
      </c>
    </row>
    <row r="223" spans="1:15" s="9" customFormat="1" ht="16.5" customHeight="1" x14ac:dyDescent="0.25">
      <c r="A223" s="45"/>
      <c r="B223" s="100" t="s">
        <v>17</v>
      </c>
      <c r="C223" s="100"/>
      <c r="D223" s="32"/>
      <c r="E223" s="85">
        <f t="shared" ref="E223:N223" si="2">SUM(E124:E222)</f>
        <v>3.9669845698924719</v>
      </c>
      <c r="F223" s="85">
        <f t="shared" si="2"/>
        <v>5.8410847849462355</v>
      </c>
      <c r="G223" s="85">
        <f t="shared" si="2"/>
        <v>9.412004139784953</v>
      </c>
      <c r="H223" s="85">
        <f t="shared" si="2"/>
        <v>13.262042634408601</v>
      </c>
      <c r="I223" s="85">
        <f t="shared" si="2"/>
        <v>18.223200268817212</v>
      </c>
      <c r="J223" s="85">
        <f t="shared" si="2"/>
        <v>25.992477043010762</v>
      </c>
      <c r="K223" s="85">
        <f t="shared" si="2"/>
        <v>34.87187295698925</v>
      </c>
      <c r="L223" s="85">
        <f t="shared" si="2"/>
        <v>40.660388010752662</v>
      </c>
      <c r="M223" s="85">
        <f t="shared" si="2"/>
        <v>47.358022204301072</v>
      </c>
      <c r="N223" s="85">
        <f t="shared" si="2"/>
        <v>55.000775537634432</v>
      </c>
      <c r="O223" s="46"/>
    </row>
    <row r="224" spans="1:15" s="2" customFormat="1" ht="66" customHeight="1" x14ac:dyDescent="0.25">
      <c r="A224" s="22" t="s">
        <v>21</v>
      </c>
      <c r="B224" s="99" t="s">
        <v>26</v>
      </c>
      <c r="C224" s="99"/>
      <c r="D224" s="99"/>
      <c r="E224" s="99"/>
      <c r="F224" s="99"/>
      <c r="G224" s="99"/>
      <c r="H224" s="99"/>
      <c r="I224" s="99"/>
      <c r="J224" s="99"/>
      <c r="K224" s="99"/>
      <c r="L224" s="99"/>
      <c r="M224" s="99"/>
      <c r="N224" s="99"/>
      <c r="O224" s="47"/>
    </row>
    <row r="225" spans="1:15" x14ac:dyDescent="0.25">
      <c r="A225" s="45" t="s">
        <v>381</v>
      </c>
      <c r="B225" s="52" t="s">
        <v>379</v>
      </c>
      <c r="C225" s="52" t="s">
        <v>376</v>
      </c>
      <c r="D225" s="52" t="s">
        <v>377</v>
      </c>
      <c r="E225" s="53">
        <v>1</v>
      </c>
      <c r="F225" s="53">
        <v>1</v>
      </c>
      <c r="G225" s="53">
        <v>1</v>
      </c>
      <c r="H225" s="53">
        <v>1</v>
      </c>
      <c r="I225" s="53">
        <v>1</v>
      </c>
      <c r="J225" s="53">
        <v>1</v>
      </c>
      <c r="K225" s="53">
        <v>1</v>
      </c>
      <c r="L225" s="53">
        <v>1</v>
      </c>
      <c r="M225" s="53">
        <v>1</v>
      </c>
      <c r="N225" s="53">
        <v>1</v>
      </c>
      <c r="O225" s="45" t="s">
        <v>388</v>
      </c>
    </row>
    <row r="226" spans="1:15" x14ac:dyDescent="0.25">
      <c r="A226" s="45" t="s">
        <v>382</v>
      </c>
      <c r="B226" s="52" t="s">
        <v>380</v>
      </c>
      <c r="C226" s="52" t="s">
        <v>376</v>
      </c>
      <c r="D226" s="52" t="s">
        <v>378</v>
      </c>
      <c r="E226" s="53"/>
      <c r="F226" s="53"/>
      <c r="G226" s="53"/>
      <c r="H226" s="53"/>
      <c r="I226" s="53"/>
      <c r="J226" s="53">
        <v>1</v>
      </c>
      <c r="K226" s="53">
        <v>1</v>
      </c>
      <c r="L226" s="53">
        <v>1</v>
      </c>
      <c r="M226" s="53">
        <v>1</v>
      </c>
      <c r="N226" s="53">
        <v>1</v>
      </c>
      <c r="O226" s="45" t="s">
        <v>388</v>
      </c>
    </row>
    <row r="227" spans="1:15" x14ac:dyDescent="0.25">
      <c r="A227" s="45" t="s">
        <v>383</v>
      </c>
      <c r="B227" s="52" t="s">
        <v>2590</v>
      </c>
      <c r="C227" s="52" t="s">
        <v>1188</v>
      </c>
      <c r="D227" s="52"/>
      <c r="E227" s="53">
        <v>0.4</v>
      </c>
      <c r="F227" s="53">
        <v>0.45</v>
      </c>
      <c r="G227" s="53">
        <v>0.72</v>
      </c>
      <c r="H227" s="53">
        <v>0.72</v>
      </c>
      <c r="I227" s="53">
        <v>0.85</v>
      </c>
      <c r="J227" s="53">
        <v>1.1200000000000001</v>
      </c>
      <c r="K227" s="53">
        <v>1.46</v>
      </c>
      <c r="L227" s="53">
        <v>2.19</v>
      </c>
      <c r="M227" s="53">
        <v>3.2</v>
      </c>
      <c r="N227" s="53">
        <v>9.7899999999999991</v>
      </c>
      <c r="O227" s="44" t="s">
        <v>1192</v>
      </c>
    </row>
    <row r="228" spans="1:15" s="2" customFormat="1" x14ac:dyDescent="0.25">
      <c r="A228" s="45" t="s">
        <v>384</v>
      </c>
      <c r="B228" s="52" t="s">
        <v>2589</v>
      </c>
      <c r="C228" s="52" t="s">
        <v>1189</v>
      </c>
      <c r="D228" s="52"/>
      <c r="E228" s="53">
        <v>2.1000000000000001E-2</v>
      </c>
      <c r="F228" s="53">
        <v>4.2000000000000003E-2</v>
      </c>
      <c r="G228" s="53">
        <v>6.3E-2</v>
      </c>
      <c r="H228" s="53">
        <v>8.4000000000000005E-2</v>
      </c>
      <c r="I228" s="53">
        <v>0.105</v>
      </c>
      <c r="J228" s="53">
        <v>0.126</v>
      </c>
      <c r="K228" s="53">
        <v>0.14699999999999999</v>
      </c>
      <c r="L228" s="53">
        <v>0.16800000000000001</v>
      </c>
      <c r="M228" s="53">
        <v>0.189</v>
      </c>
      <c r="N228" s="53">
        <v>0.21</v>
      </c>
      <c r="O228" s="44" t="s">
        <v>1192</v>
      </c>
    </row>
    <row r="229" spans="1:15" s="2" customFormat="1" x14ac:dyDescent="0.25">
      <c r="A229" s="45" t="s">
        <v>385</v>
      </c>
      <c r="B229" s="52" t="s">
        <v>1358</v>
      </c>
      <c r="C229" s="52" t="s">
        <v>1357</v>
      </c>
      <c r="D229" s="52" t="s">
        <v>1359</v>
      </c>
      <c r="E229" s="53"/>
      <c r="F229" s="53"/>
      <c r="G229" s="53">
        <v>2</v>
      </c>
      <c r="H229" s="53">
        <v>2</v>
      </c>
      <c r="I229" s="53">
        <v>2</v>
      </c>
      <c r="J229" s="53">
        <v>2</v>
      </c>
      <c r="K229" s="53">
        <v>2</v>
      </c>
      <c r="L229" s="53">
        <v>2</v>
      </c>
      <c r="M229" s="53">
        <v>2</v>
      </c>
      <c r="N229" s="53">
        <v>2</v>
      </c>
      <c r="O229" s="44" t="s">
        <v>1353</v>
      </c>
    </row>
    <row r="230" spans="1:15" s="4" customFormat="1" ht="26.4" x14ac:dyDescent="0.25">
      <c r="A230" s="45" t="s">
        <v>386</v>
      </c>
      <c r="B230" s="52" t="s">
        <v>1606</v>
      </c>
      <c r="C230" s="52" t="s">
        <v>2105</v>
      </c>
      <c r="D230" s="52" t="s">
        <v>1605</v>
      </c>
      <c r="E230" s="53"/>
      <c r="F230" s="53"/>
      <c r="G230" s="53"/>
      <c r="H230" s="53"/>
      <c r="I230" s="53">
        <v>0.08</v>
      </c>
      <c r="J230" s="53">
        <v>0.08</v>
      </c>
      <c r="K230" s="53">
        <v>0.08</v>
      </c>
      <c r="L230" s="53">
        <v>0.08</v>
      </c>
      <c r="M230" s="53">
        <v>0.08</v>
      </c>
      <c r="N230" s="53">
        <v>0.08</v>
      </c>
      <c r="O230" s="45" t="s">
        <v>1604</v>
      </c>
    </row>
    <row r="231" spans="1:15" s="4" customFormat="1" ht="26.4" x14ac:dyDescent="0.25">
      <c r="A231" s="45" t="s">
        <v>387</v>
      </c>
      <c r="B231" s="52" t="s">
        <v>1608</v>
      </c>
      <c r="C231" s="52" t="s">
        <v>2105</v>
      </c>
      <c r="D231" s="52" t="s">
        <v>1607</v>
      </c>
      <c r="E231" s="53"/>
      <c r="F231" s="53"/>
      <c r="G231" s="53"/>
      <c r="H231" s="53"/>
      <c r="I231" s="53">
        <v>0.48</v>
      </c>
      <c r="J231" s="53">
        <v>0.48</v>
      </c>
      <c r="K231" s="53">
        <v>0.48</v>
      </c>
      <c r="L231" s="53">
        <v>0.48</v>
      </c>
      <c r="M231" s="53">
        <v>0.48</v>
      </c>
      <c r="N231" s="53">
        <v>0.48</v>
      </c>
      <c r="O231" s="45" t="s">
        <v>1604</v>
      </c>
    </row>
    <row r="232" spans="1:15" s="4" customFormat="1" ht="26.4" x14ac:dyDescent="0.25">
      <c r="A232" s="45" t="s">
        <v>1657</v>
      </c>
      <c r="B232" s="52" t="s">
        <v>1610</v>
      </c>
      <c r="C232" s="52" t="s">
        <v>2106</v>
      </c>
      <c r="D232" s="52" t="s">
        <v>1609</v>
      </c>
      <c r="E232" s="53"/>
      <c r="F232" s="53"/>
      <c r="G232" s="53"/>
      <c r="H232" s="53">
        <v>0.42</v>
      </c>
      <c r="I232" s="53">
        <v>0.42</v>
      </c>
      <c r="J232" s="53">
        <v>0.42</v>
      </c>
      <c r="K232" s="53">
        <v>0.42</v>
      </c>
      <c r="L232" s="53">
        <v>0.42</v>
      </c>
      <c r="M232" s="53">
        <v>0.42</v>
      </c>
      <c r="N232" s="53">
        <v>0.42</v>
      </c>
      <c r="O232" s="45" t="s">
        <v>1604</v>
      </c>
    </row>
    <row r="233" spans="1:15" s="4" customFormat="1" ht="26.4" x14ac:dyDescent="0.25">
      <c r="A233" s="45" t="s">
        <v>1658</v>
      </c>
      <c r="B233" s="52" t="s">
        <v>1612</v>
      </c>
      <c r="C233" s="52" t="s">
        <v>2106</v>
      </c>
      <c r="D233" s="52" t="s">
        <v>1611</v>
      </c>
      <c r="E233" s="53"/>
      <c r="F233" s="53"/>
      <c r="G233" s="53"/>
      <c r="H233" s="53"/>
      <c r="I233" s="53"/>
      <c r="J233" s="53"/>
      <c r="K233" s="53"/>
      <c r="L233" s="53"/>
      <c r="M233" s="53">
        <v>1.25</v>
      </c>
      <c r="N233" s="53">
        <v>1.25</v>
      </c>
      <c r="O233" s="45" t="s">
        <v>1604</v>
      </c>
    </row>
    <row r="234" spans="1:15" s="4" customFormat="1" ht="52.8" x14ac:dyDescent="0.25">
      <c r="A234" s="45" t="s">
        <v>1659</v>
      </c>
      <c r="B234" s="52" t="s">
        <v>1614</v>
      </c>
      <c r="C234" s="52" t="s">
        <v>2106</v>
      </c>
      <c r="D234" s="52" t="s">
        <v>1613</v>
      </c>
      <c r="E234" s="53"/>
      <c r="F234" s="53"/>
      <c r="G234" s="53"/>
      <c r="H234" s="53">
        <v>0.77</v>
      </c>
      <c r="I234" s="53">
        <v>0.77</v>
      </c>
      <c r="J234" s="53">
        <v>0.77</v>
      </c>
      <c r="K234" s="53">
        <v>0.77</v>
      </c>
      <c r="L234" s="53">
        <v>0.77</v>
      </c>
      <c r="M234" s="53">
        <v>0.77</v>
      </c>
      <c r="N234" s="53">
        <v>0.77</v>
      </c>
      <c r="O234" s="45" t="s">
        <v>1604</v>
      </c>
    </row>
    <row r="235" spans="1:15" s="4" customFormat="1" ht="66" x14ac:dyDescent="0.25">
      <c r="A235" s="45" t="s">
        <v>1660</v>
      </c>
      <c r="B235" s="52" t="s">
        <v>1616</v>
      </c>
      <c r="C235" s="52" t="s">
        <v>2106</v>
      </c>
      <c r="D235" s="52" t="s">
        <v>1615</v>
      </c>
      <c r="E235" s="53"/>
      <c r="F235" s="53"/>
      <c r="G235" s="53"/>
      <c r="H235" s="53"/>
      <c r="I235" s="53"/>
      <c r="J235" s="53">
        <v>1.04</v>
      </c>
      <c r="K235" s="53">
        <v>1.04</v>
      </c>
      <c r="L235" s="53">
        <v>1.04</v>
      </c>
      <c r="M235" s="53">
        <v>1.04</v>
      </c>
      <c r="N235" s="53">
        <v>1.04</v>
      </c>
      <c r="O235" s="45" t="s">
        <v>1604</v>
      </c>
    </row>
    <row r="236" spans="1:15" s="4" customFormat="1" ht="52.8" x14ac:dyDescent="0.25">
      <c r="A236" s="45" t="s">
        <v>1661</v>
      </c>
      <c r="B236" s="52" t="s">
        <v>1618</v>
      </c>
      <c r="C236" s="52" t="s">
        <v>2107</v>
      </c>
      <c r="D236" s="52" t="s">
        <v>1617</v>
      </c>
      <c r="E236" s="53">
        <v>0.64</v>
      </c>
      <c r="F236" s="53">
        <v>0.64</v>
      </c>
      <c r="G236" s="53">
        <v>0.64</v>
      </c>
      <c r="H236" s="53">
        <v>0.64</v>
      </c>
      <c r="I236" s="53">
        <v>0.64</v>
      </c>
      <c r="J236" s="53">
        <v>0.64</v>
      </c>
      <c r="K236" s="53">
        <v>0.64</v>
      </c>
      <c r="L236" s="53">
        <v>0.64</v>
      </c>
      <c r="M236" s="53">
        <v>0.64</v>
      </c>
      <c r="N236" s="53">
        <v>0.64</v>
      </c>
      <c r="O236" s="45" t="s">
        <v>1604</v>
      </c>
    </row>
    <row r="237" spans="1:15" s="4" customFormat="1" ht="52.8" x14ac:dyDescent="0.25">
      <c r="A237" s="45" t="s">
        <v>1662</v>
      </c>
      <c r="B237" s="52" t="s">
        <v>1620</v>
      </c>
      <c r="C237" s="52" t="s">
        <v>2108</v>
      </c>
      <c r="D237" s="52" t="s">
        <v>1619</v>
      </c>
      <c r="E237" s="53"/>
      <c r="F237" s="53"/>
      <c r="G237" s="53"/>
      <c r="H237" s="53"/>
      <c r="I237" s="53">
        <v>0.23</v>
      </c>
      <c r="J237" s="53">
        <v>0.23</v>
      </c>
      <c r="K237" s="53">
        <v>0.23</v>
      </c>
      <c r="L237" s="53">
        <v>0.23</v>
      </c>
      <c r="M237" s="53">
        <v>0.23</v>
      </c>
      <c r="N237" s="53">
        <v>0.23</v>
      </c>
      <c r="O237" s="45" t="s">
        <v>1604</v>
      </c>
    </row>
    <row r="238" spans="1:15" s="4" customFormat="1" ht="66" x14ac:dyDescent="0.25">
      <c r="A238" s="45" t="s">
        <v>1663</v>
      </c>
      <c r="B238" s="52" t="s">
        <v>1622</v>
      </c>
      <c r="C238" s="52" t="s">
        <v>2108</v>
      </c>
      <c r="D238" s="52" t="s">
        <v>1621</v>
      </c>
      <c r="E238" s="53"/>
      <c r="F238" s="53"/>
      <c r="G238" s="53"/>
      <c r="H238" s="53">
        <v>0.56999999999999995</v>
      </c>
      <c r="I238" s="53">
        <v>0.56999999999999995</v>
      </c>
      <c r="J238" s="53">
        <v>0.56999999999999995</v>
      </c>
      <c r="K238" s="53">
        <v>0.56999999999999995</v>
      </c>
      <c r="L238" s="53">
        <v>0.56999999999999995</v>
      </c>
      <c r="M238" s="53">
        <v>0.56999999999999995</v>
      </c>
      <c r="N238" s="53">
        <v>0.56999999999999995</v>
      </c>
      <c r="O238" s="45" t="s">
        <v>1604</v>
      </c>
    </row>
    <row r="239" spans="1:15" s="4" customFormat="1" x14ac:dyDescent="0.25">
      <c r="A239" s="45" t="s">
        <v>1664</v>
      </c>
      <c r="B239" s="52" t="s">
        <v>1624</v>
      </c>
      <c r="C239" s="52" t="s">
        <v>2109</v>
      </c>
      <c r="D239" s="52" t="s">
        <v>1623</v>
      </c>
      <c r="E239" s="53"/>
      <c r="F239" s="53"/>
      <c r="G239" s="53"/>
      <c r="H239" s="53"/>
      <c r="I239" s="53"/>
      <c r="J239" s="53">
        <v>0.4</v>
      </c>
      <c r="K239" s="53">
        <v>0.4</v>
      </c>
      <c r="L239" s="53">
        <v>0.4</v>
      </c>
      <c r="M239" s="53">
        <v>0.4</v>
      </c>
      <c r="N239" s="53">
        <v>0.4</v>
      </c>
      <c r="O239" s="45" t="s">
        <v>1604</v>
      </c>
    </row>
    <row r="240" spans="1:15" s="4" customFormat="1" x14ac:dyDescent="0.25">
      <c r="A240" s="45" t="s">
        <v>1665</v>
      </c>
      <c r="B240" s="52" t="s">
        <v>1626</v>
      </c>
      <c r="C240" s="52" t="s">
        <v>2109</v>
      </c>
      <c r="D240" s="52" t="s">
        <v>1625</v>
      </c>
      <c r="E240" s="53"/>
      <c r="F240" s="53">
        <v>0.11</v>
      </c>
      <c r="G240" s="53">
        <v>0.11</v>
      </c>
      <c r="H240" s="53">
        <v>0.11</v>
      </c>
      <c r="I240" s="53">
        <v>0.11</v>
      </c>
      <c r="J240" s="53">
        <v>0.11</v>
      </c>
      <c r="K240" s="53">
        <v>0.11</v>
      </c>
      <c r="L240" s="53">
        <v>0.11</v>
      </c>
      <c r="M240" s="53">
        <v>0.11</v>
      </c>
      <c r="N240" s="53">
        <v>0.11</v>
      </c>
      <c r="O240" s="45" t="s">
        <v>1604</v>
      </c>
    </row>
    <row r="241" spans="1:15" s="4" customFormat="1" x14ac:dyDescent="0.25">
      <c r="A241" s="45" t="s">
        <v>1666</v>
      </c>
      <c r="B241" s="52" t="s">
        <v>1628</v>
      </c>
      <c r="C241" s="52" t="s">
        <v>2109</v>
      </c>
      <c r="D241" s="52" t="s">
        <v>1627</v>
      </c>
      <c r="E241" s="53"/>
      <c r="F241" s="53">
        <v>0.18</v>
      </c>
      <c r="G241" s="53">
        <v>0.18</v>
      </c>
      <c r="H241" s="53">
        <v>0.18</v>
      </c>
      <c r="I241" s="53">
        <v>0.18</v>
      </c>
      <c r="J241" s="53">
        <v>0.18</v>
      </c>
      <c r="K241" s="53">
        <v>0.18</v>
      </c>
      <c r="L241" s="53">
        <v>0.18</v>
      </c>
      <c r="M241" s="53">
        <v>0.18</v>
      </c>
      <c r="N241" s="53">
        <v>0.18</v>
      </c>
      <c r="O241" s="45" t="s">
        <v>1604</v>
      </c>
    </row>
    <row r="242" spans="1:15" s="4" customFormat="1" x14ac:dyDescent="0.25">
      <c r="A242" s="45" t="s">
        <v>1667</v>
      </c>
      <c r="B242" s="52" t="s">
        <v>1630</v>
      </c>
      <c r="C242" s="52" t="s">
        <v>2109</v>
      </c>
      <c r="D242" s="52" t="s">
        <v>1629</v>
      </c>
      <c r="E242" s="53"/>
      <c r="F242" s="53">
        <v>0.06</v>
      </c>
      <c r="G242" s="53">
        <v>0.06</v>
      </c>
      <c r="H242" s="53">
        <v>0.06</v>
      </c>
      <c r="I242" s="53">
        <v>0.06</v>
      </c>
      <c r="J242" s="53">
        <v>0.06</v>
      </c>
      <c r="K242" s="53">
        <v>0.06</v>
      </c>
      <c r="L242" s="53">
        <v>0.06</v>
      </c>
      <c r="M242" s="53">
        <v>0.06</v>
      </c>
      <c r="N242" s="53">
        <v>0.06</v>
      </c>
      <c r="O242" s="45" t="s">
        <v>1604</v>
      </c>
    </row>
    <row r="243" spans="1:15" s="4" customFormat="1" ht="86.25" customHeight="1" x14ac:dyDescent="0.25">
      <c r="A243" s="45" t="s">
        <v>1668</v>
      </c>
      <c r="B243" s="52" t="s">
        <v>1632</v>
      </c>
      <c r="C243" s="52" t="s">
        <v>2109</v>
      </c>
      <c r="D243" s="52" t="s">
        <v>1631</v>
      </c>
      <c r="E243" s="53"/>
      <c r="F243" s="53"/>
      <c r="G243" s="53"/>
      <c r="H243" s="53"/>
      <c r="I243" s="53"/>
      <c r="J243" s="53"/>
      <c r="K243" s="53"/>
      <c r="L243" s="53"/>
      <c r="M243" s="53">
        <v>1.38</v>
      </c>
      <c r="N243" s="53">
        <v>1.38</v>
      </c>
      <c r="O243" s="45" t="s">
        <v>1604</v>
      </c>
    </row>
    <row r="244" spans="1:15" s="4" customFormat="1" ht="57.75" customHeight="1" x14ac:dyDescent="0.25">
      <c r="A244" s="45" t="s">
        <v>1669</v>
      </c>
      <c r="B244" s="52" t="s">
        <v>1634</v>
      </c>
      <c r="C244" s="52" t="s">
        <v>2110</v>
      </c>
      <c r="D244" s="52" t="s">
        <v>1633</v>
      </c>
      <c r="E244" s="53"/>
      <c r="F244" s="53"/>
      <c r="G244" s="53"/>
      <c r="H244" s="53"/>
      <c r="I244" s="53">
        <v>0.44</v>
      </c>
      <c r="J244" s="53">
        <v>0.44</v>
      </c>
      <c r="K244" s="53">
        <v>0.44</v>
      </c>
      <c r="L244" s="53">
        <v>0.44</v>
      </c>
      <c r="M244" s="53">
        <v>0.44</v>
      </c>
      <c r="N244" s="53">
        <v>0.44</v>
      </c>
      <c r="O244" s="45" t="s">
        <v>1604</v>
      </c>
    </row>
    <row r="245" spans="1:15" s="4" customFormat="1" ht="26.4" x14ac:dyDescent="0.25">
      <c r="A245" s="45" t="s">
        <v>1670</v>
      </c>
      <c r="B245" s="52" t="s">
        <v>1636</v>
      </c>
      <c r="C245" s="52" t="s">
        <v>2111</v>
      </c>
      <c r="D245" s="52" t="s">
        <v>1635</v>
      </c>
      <c r="E245" s="53"/>
      <c r="F245" s="53"/>
      <c r="G245" s="53"/>
      <c r="H245" s="53"/>
      <c r="I245" s="53">
        <v>0.67</v>
      </c>
      <c r="J245" s="53">
        <v>0.67</v>
      </c>
      <c r="K245" s="53">
        <v>0.67</v>
      </c>
      <c r="L245" s="53">
        <v>0.67</v>
      </c>
      <c r="M245" s="53">
        <v>0.67</v>
      </c>
      <c r="N245" s="53">
        <v>0.67</v>
      </c>
      <c r="O245" s="45" t="s">
        <v>1604</v>
      </c>
    </row>
    <row r="246" spans="1:15" s="4" customFormat="1" x14ac:dyDescent="0.25">
      <c r="A246" s="45" t="s">
        <v>1671</v>
      </c>
      <c r="B246" s="52" t="s">
        <v>1638</v>
      </c>
      <c r="C246" s="52" t="s">
        <v>2112</v>
      </c>
      <c r="D246" s="52" t="s">
        <v>1637</v>
      </c>
      <c r="E246" s="53"/>
      <c r="F246" s="53"/>
      <c r="G246" s="53">
        <v>0.14000000000000001</v>
      </c>
      <c r="H246" s="53">
        <v>0.14000000000000001</v>
      </c>
      <c r="I246" s="53">
        <v>0.14000000000000001</v>
      </c>
      <c r="J246" s="53">
        <v>0.14000000000000001</v>
      </c>
      <c r="K246" s="53">
        <v>0.14000000000000001</v>
      </c>
      <c r="L246" s="53">
        <v>0.14000000000000001</v>
      </c>
      <c r="M246" s="53">
        <v>0.14000000000000001</v>
      </c>
      <c r="N246" s="53">
        <v>0.14000000000000001</v>
      </c>
      <c r="O246" s="45" t="s">
        <v>1604</v>
      </c>
    </row>
    <row r="247" spans="1:15" s="4" customFormat="1" ht="39.6" x14ac:dyDescent="0.25">
      <c r="A247" s="45" t="s">
        <v>1672</v>
      </c>
      <c r="B247" s="52" t="s">
        <v>1640</v>
      </c>
      <c r="C247" s="52" t="s">
        <v>2113</v>
      </c>
      <c r="D247" s="52" t="s">
        <v>1639</v>
      </c>
      <c r="E247" s="53"/>
      <c r="F247" s="53"/>
      <c r="G247" s="53"/>
      <c r="H247" s="53"/>
      <c r="I247" s="53"/>
      <c r="J247" s="53">
        <v>1.17</v>
      </c>
      <c r="K247" s="53">
        <v>1.17</v>
      </c>
      <c r="L247" s="53">
        <v>1.17</v>
      </c>
      <c r="M247" s="53">
        <v>1.17</v>
      </c>
      <c r="N247" s="53">
        <v>1.17</v>
      </c>
      <c r="O247" s="45" t="s">
        <v>1604</v>
      </c>
    </row>
    <row r="248" spans="1:15" s="4" customFormat="1" ht="30" customHeight="1" x14ac:dyDescent="0.25">
      <c r="A248" s="45" t="s">
        <v>1673</v>
      </c>
      <c r="B248" s="52" t="s">
        <v>1642</v>
      </c>
      <c r="C248" s="52" t="s">
        <v>2114</v>
      </c>
      <c r="D248" s="52" t="s">
        <v>1641</v>
      </c>
      <c r="E248" s="53"/>
      <c r="F248" s="53"/>
      <c r="G248" s="53"/>
      <c r="H248" s="53">
        <v>0.7</v>
      </c>
      <c r="I248" s="53">
        <v>0.7</v>
      </c>
      <c r="J248" s="53">
        <v>0.7</v>
      </c>
      <c r="K248" s="53">
        <v>0.7</v>
      </c>
      <c r="L248" s="53">
        <v>0.7</v>
      </c>
      <c r="M248" s="53">
        <v>0.7</v>
      </c>
      <c r="N248" s="53">
        <v>0.7</v>
      </c>
      <c r="O248" s="45" t="s">
        <v>1604</v>
      </c>
    </row>
    <row r="249" spans="1:15" s="4" customFormat="1" ht="40.5" customHeight="1" x14ac:dyDescent="0.25">
      <c r="A249" s="45" t="s">
        <v>1674</v>
      </c>
      <c r="B249" s="52" t="s">
        <v>1644</v>
      </c>
      <c r="C249" s="52" t="s">
        <v>2115</v>
      </c>
      <c r="D249" s="52" t="s">
        <v>1643</v>
      </c>
      <c r="E249" s="53"/>
      <c r="F249" s="53">
        <v>0.48</v>
      </c>
      <c r="G249" s="53">
        <v>0.48</v>
      </c>
      <c r="H249" s="53">
        <v>0.48</v>
      </c>
      <c r="I249" s="53">
        <v>0.48</v>
      </c>
      <c r="J249" s="53">
        <v>0.48</v>
      </c>
      <c r="K249" s="53">
        <v>0.48</v>
      </c>
      <c r="L249" s="53">
        <v>0.48</v>
      </c>
      <c r="M249" s="53">
        <v>0.48</v>
      </c>
      <c r="N249" s="53">
        <v>0.48</v>
      </c>
      <c r="O249" s="45" t="s">
        <v>1604</v>
      </c>
    </row>
    <row r="250" spans="1:15" s="4" customFormat="1" ht="54.75" customHeight="1" x14ac:dyDescent="0.25">
      <c r="A250" s="45" t="s">
        <v>1675</v>
      </c>
      <c r="B250" s="52" t="s">
        <v>1646</v>
      </c>
      <c r="C250" s="52" t="s">
        <v>2115</v>
      </c>
      <c r="D250" s="52" t="s">
        <v>1645</v>
      </c>
      <c r="E250" s="53"/>
      <c r="F250" s="53"/>
      <c r="G250" s="53">
        <v>0.25</v>
      </c>
      <c r="H250" s="53">
        <v>0.25</v>
      </c>
      <c r="I250" s="53">
        <v>0.25</v>
      </c>
      <c r="J250" s="53">
        <v>0.25</v>
      </c>
      <c r="K250" s="53">
        <v>0.25</v>
      </c>
      <c r="L250" s="53">
        <v>0.25</v>
      </c>
      <c r="M250" s="53">
        <v>0.25</v>
      </c>
      <c r="N250" s="53">
        <v>0.25</v>
      </c>
      <c r="O250" s="45" t="s">
        <v>1604</v>
      </c>
    </row>
    <row r="251" spans="1:15" s="4" customFormat="1" ht="56.25" customHeight="1" x14ac:dyDescent="0.25">
      <c r="A251" s="45" t="s">
        <v>1676</v>
      </c>
      <c r="B251" s="52" t="s">
        <v>1648</v>
      </c>
      <c r="C251" s="52" t="s">
        <v>2115</v>
      </c>
      <c r="D251" s="52" t="s">
        <v>1647</v>
      </c>
      <c r="E251" s="53"/>
      <c r="F251" s="53"/>
      <c r="G251" s="53"/>
      <c r="H251" s="53"/>
      <c r="I251" s="53">
        <v>0.71</v>
      </c>
      <c r="J251" s="53">
        <v>0.71</v>
      </c>
      <c r="K251" s="53">
        <v>0.71</v>
      </c>
      <c r="L251" s="53">
        <v>0.71</v>
      </c>
      <c r="M251" s="53">
        <v>0.71</v>
      </c>
      <c r="N251" s="53">
        <v>0.71</v>
      </c>
      <c r="O251" s="45" t="s">
        <v>1604</v>
      </c>
    </row>
    <row r="252" spans="1:15" s="4" customFormat="1" ht="53.25" customHeight="1" x14ac:dyDescent="0.25">
      <c r="A252" s="45" t="s">
        <v>1677</v>
      </c>
      <c r="B252" s="52" t="s">
        <v>1650</v>
      </c>
      <c r="C252" s="52" t="s">
        <v>2116</v>
      </c>
      <c r="D252" s="52" t="s">
        <v>1649</v>
      </c>
      <c r="E252" s="53">
        <v>0.35</v>
      </c>
      <c r="F252" s="53">
        <v>0.35</v>
      </c>
      <c r="G252" s="53">
        <v>0.35</v>
      </c>
      <c r="H252" s="53">
        <v>0.35</v>
      </c>
      <c r="I252" s="53">
        <v>0.35</v>
      </c>
      <c r="J252" s="53">
        <v>0.35</v>
      </c>
      <c r="K252" s="53">
        <v>0.35</v>
      </c>
      <c r="L252" s="53">
        <v>0.35</v>
      </c>
      <c r="M252" s="53">
        <v>0.35</v>
      </c>
      <c r="N252" s="53">
        <v>0.39</v>
      </c>
      <c r="O252" s="45" t="s">
        <v>1604</v>
      </c>
    </row>
    <row r="253" spans="1:15" ht="26.4" x14ac:dyDescent="0.25">
      <c r="A253" s="45" t="s">
        <v>1678</v>
      </c>
      <c r="B253" s="52" t="s">
        <v>1652</v>
      </c>
      <c r="C253" s="52" t="s">
        <v>2116</v>
      </c>
      <c r="D253" s="52" t="s">
        <v>1651</v>
      </c>
      <c r="E253" s="53"/>
      <c r="F253" s="53"/>
      <c r="G253" s="53"/>
      <c r="H253" s="53"/>
      <c r="I253" s="53">
        <v>0.33</v>
      </c>
      <c r="J253" s="53">
        <v>0.33</v>
      </c>
      <c r="K253" s="53">
        <v>0.33</v>
      </c>
      <c r="L253" s="53">
        <v>0.33</v>
      </c>
      <c r="M253" s="53">
        <v>0.33</v>
      </c>
      <c r="N253" s="53">
        <v>0.33</v>
      </c>
      <c r="O253" s="45" t="s">
        <v>1604</v>
      </c>
    </row>
    <row r="254" spans="1:15" x14ac:dyDescent="0.25">
      <c r="A254" s="45" t="s">
        <v>1679</v>
      </c>
      <c r="B254" s="52" t="s">
        <v>1654</v>
      </c>
      <c r="C254" s="52" t="s">
        <v>2116</v>
      </c>
      <c r="D254" s="52" t="s">
        <v>1653</v>
      </c>
      <c r="E254" s="53"/>
      <c r="F254" s="53">
        <v>0.08</v>
      </c>
      <c r="G254" s="53">
        <v>0.08</v>
      </c>
      <c r="H254" s="53">
        <v>0.08</v>
      </c>
      <c r="I254" s="53">
        <v>0.08</v>
      </c>
      <c r="J254" s="53">
        <v>0.08</v>
      </c>
      <c r="K254" s="53">
        <v>0.08</v>
      </c>
      <c r="L254" s="53">
        <v>0.08</v>
      </c>
      <c r="M254" s="53">
        <v>0.08</v>
      </c>
      <c r="N254" s="53">
        <v>0.08</v>
      </c>
      <c r="O254" s="45" t="s">
        <v>1604</v>
      </c>
    </row>
    <row r="255" spans="1:15" x14ac:dyDescent="0.25">
      <c r="A255" s="45" t="s">
        <v>1680</v>
      </c>
      <c r="B255" s="52" t="s">
        <v>1656</v>
      </c>
      <c r="C255" s="52" t="s">
        <v>2116</v>
      </c>
      <c r="D255" s="52" t="s">
        <v>1655</v>
      </c>
      <c r="E255" s="53"/>
      <c r="F255" s="53">
        <v>0.03</v>
      </c>
      <c r="G255" s="53">
        <v>0.03</v>
      </c>
      <c r="H255" s="53">
        <v>0.03</v>
      </c>
      <c r="I255" s="53">
        <v>0.03</v>
      </c>
      <c r="J255" s="53">
        <v>0.03</v>
      </c>
      <c r="K255" s="53">
        <v>0.03</v>
      </c>
      <c r="L255" s="53">
        <v>0.03</v>
      </c>
      <c r="M255" s="53">
        <v>0.03</v>
      </c>
      <c r="N255" s="53">
        <v>0.03</v>
      </c>
      <c r="O255" s="45" t="s">
        <v>1604</v>
      </c>
    </row>
    <row r="256" spans="1:15" x14ac:dyDescent="0.25">
      <c r="A256" s="45" t="s">
        <v>2205</v>
      </c>
      <c r="B256" s="52" t="s">
        <v>1513</v>
      </c>
      <c r="C256" s="52" t="s">
        <v>2198</v>
      </c>
      <c r="D256" s="52"/>
      <c r="E256" s="53">
        <v>0.2</v>
      </c>
      <c r="F256" s="53">
        <v>0.4</v>
      </c>
      <c r="G256" s="53">
        <v>0.60000000000000009</v>
      </c>
      <c r="H256" s="53">
        <v>0.8</v>
      </c>
      <c r="I256" s="53">
        <v>1</v>
      </c>
      <c r="J256" s="53">
        <v>1.2</v>
      </c>
      <c r="K256" s="53">
        <v>1.4</v>
      </c>
      <c r="L256" s="53">
        <v>1.5999999999999999</v>
      </c>
      <c r="M256" s="53">
        <v>1.7999999999999998</v>
      </c>
      <c r="N256" s="53">
        <v>2</v>
      </c>
      <c r="O256" s="44" t="s">
        <v>1514</v>
      </c>
    </row>
    <row r="257" spans="1:15" x14ac:dyDescent="0.25">
      <c r="A257" s="45" t="s">
        <v>2206</v>
      </c>
      <c r="B257" s="52" t="s">
        <v>1513</v>
      </c>
      <c r="C257" s="52" t="s">
        <v>2199</v>
      </c>
      <c r="D257" s="52"/>
      <c r="E257" s="53">
        <v>0.25</v>
      </c>
      <c r="F257" s="53">
        <v>0.5</v>
      </c>
      <c r="G257" s="53">
        <v>0.75</v>
      </c>
      <c r="H257" s="53">
        <v>1</v>
      </c>
      <c r="I257" s="53">
        <v>1.25</v>
      </c>
      <c r="J257" s="53">
        <v>1.5</v>
      </c>
      <c r="K257" s="53">
        <v>1.75</v>
      </c>
      <c r="L257" s="53">
        <v>2</v>
      </c>
      <c r="M257" s="53">
        <v>2.25</v>
      </c>
      <c r="N257" s="53">
        <v>2.5</v>
      </c>
      <c r="O257" s="44" t="s">
        <v>1514</v>
      </c>
    </row>
    <row r="258" spans="1:15" x14ac:dyDescent="0.25">
      <c r="A258" s="45" t="s">
        <v>2207</v>
      </c>
      <c r="B258" s="52" t="s">
        <v>1513</v>
      </c>
      <c r="C258" s="52" t="s">
        <v>2200</v>
      </c>
      <c r="D258" s="52"/>
      <c r="E258" s="53">
        <v>0.16999999999999998</v>
      </c>
      <c r="F258" s="53">
        <v>0.33999999999999997</v>
      </c>
      <c r="G258" s="53">
        <v>0.51</v>
      </c>
      <c r="H258" s="53">
        <v>0.67999999999999994</v>
      </c>
      <c r="I258" s="53">
        <v>0.84999999999999987</v>
      </c>
      <c r="J258" s="53">
        <v>1.0199999999999998</v>
      </c>
      <c r="K258" s="53">
        <v>1.1899999999999997</v>
      </c>
      <c r="L258" s="53">
        <v>1.3599999999999997</v>
      </c>
      <c r="M258" s="53">
        <v>1.5299999999999996</v>
      </c>
      <c r="N258" s="53">
        <v>1.7</v>
      </c>
      <c r="O258" s="44" t="s">
        <v>1514</v>
      </c>
    </row>
    <row r="259" spans="1:15" x14ac:dyDescent="0.25">
      <c r="A259" s="45" t="s">
        <v>2208</v>
      </c>
      <c r="B259" s="52" t="s">
        <v>1513</v>
      </c>
      <c r="C259" s="52" t="s">
        <v>2201</v>
      </c>
      <c r="D259" s="52"/>
      <c r="E259" s="53">
        <v>0.22999999999999998</v>
      </c>
      <c r="F259" s="53">
        <v>0.45999999999999996</v>
      </c>
      <c r="G259" s="53">
        <v>0.69</v>
      </c>
      <c r="H259" s="53">
        <v>0.91999999999999993</v>
      </c>
      <c r="I259" s="53">
        <v>1.1499999999999999</v>
      </c>
      <c r="J259" s="53">
        <v>1.38</v>
      </c>
      <c r="K259" s="53">
        <v>1.6099999999999999</v>
      </c>
      <c r="L259" s="53">
        <v>1.8399999999999999</v>
      </c>
      <c r="M259" s="53">
        <v>2.0699999999999998</v>
      </c>
      <c r="N259" s="53">
        <v>2.2999999999999998</v>
      </c>
      <c r="O259" s="44" t="s">
        <v>1514</v>
      </c>
    </row>
    <row r="260" spans="1:15" x14ac:dyDescent="0.25">
      <c r="A260" s="45" t="s">
        <v>2209</v>
      </c>
      <c r="B260" s="52" t="s">
        <v>1513</v>
      </c>
      <c r="C260" s="52" t="s">
        <v>2202</v>
      </c>
      <c r="D260" s="52"/>
      <c r="E260" s="53">
        <v>0.2</v>
      </c>
      <c r="F260" s="53">
        <v>0.4</v>
      </c>
      <c r="G260" s="53">
        <v>0.60000000000000009</v>
      </c>
      <c r="H260" s="53">
        <v>0.8</v>
      </c>
      <c r="I260" s="53">
        <v>1</v>
      </c>
      <c r="J260" s="53">
        <v>1.2</v>
      </c>
      <c r="K260" s="53">
        <v>1.4</v>
      </c>
      <c r="L260" s="53">
        <v>1.5999999999999999</v>
      </c>
      <c r="M260" s="53">
        <v>1.7999999999999998</v>
      </c>
      <c r="N260" s="53">
        <v>2</v>
      </c>
      <c r="O260" s="44" t="s">
        <v>1514</v>
      </c>
    </row>
    <row r="261" spans="1:15" x14ac:dyDescent="0.25">
      <c r="A261" s="45" t="s">
        <v>2210</v>
      </c>
      <c r="B261" s="52" t="s">
        <v>1513</v>
      </c>
      <c r="C261" s="52" t="s">
        <v>2203</v>
      </c>
      <c r="D261" s="52"/>
      <c r="E261" s="53">
        <v>0.22000000000000003</v>
      </c>
      <c r="F261" s="53">
        <v>0.44000000000000006</v>
      </c>
      <c r="G261" s="53">
        <v>0.66000000000000014</v>
      </c>
      <c r="H261" s="53">
        <v>0.88000000000000012</v>
      </c>
      <c r="I261" s="53">
        <v>1.1000000000000001</v>
      </c>
      <c r="J261" s="53">
        <v>1.32</v>
      </c>
      <c r="K261" s="53">
        <v>1.54</v>
      </c>
      <c r="L261" s="53">
        <v>1.76</v>
      </c>
      <c r="M261" s="53">
        <v>1.98</v>
      </c>
      <c r="N261" s="53">
        <v>2.2000000000000002</v>
      </c>
      <c r="O261" s="44" t="s">
        <v>1514</v>
      </c>
    </row>
    <row r="262" spans="1:15" x14ac:dyDescent="0.25">
      <c r="A262" s="45" t="s">
        <v>2211</v>
      </c>
      <c r="B262" s="52" t="s">
        <v>1513</v>
      </c>
      <c r="C262" s="52" t="s">
        <v>2204</v>
      </c>
      <c r="D262" s="52"/>
      <c r="E262" s="53">
        <v>0.22999999999999998</v>
      </c>
      <c r="F262" s="53">
        <v>0.45999999999999996</v>
      </c>
      <c r="G262" s="53">
        <v>0.69</v>
      </c>
      <c r="H262" s="53">
        <v>0.91999999999999993</v>
      </c>
      <c r="I262" s="53">
        <v>1.1499999999999999</v>
      </c>
      <c r="J262" s="53">
        <v>1.38</v>
      </c>
      <c r="K262" s="53">
        <v>1.6099999999999999</v>
      </c>
      <c r="L262" s="53">
        <v>1.8399999999999999</v>
      </c>
      <c r="M262" s="53">
        <v>2.0699999999999998</v>
      </c>
      <c r="N262" s="53">
        <v>2.2999999999999998</v>
      </c>
      <c r="O262" s="44" t="s">
        <v>1514</v>
      </c>
    </row>
    <row r="263" spans="1:15" x14ac:dyDescent="0.25">
      <c r="A263" s="45" t="s">
        <v>2432</v>
      </c>
      <c r="B263" s="52" t="s">
        <v>2311</v>
      </c>
      <c r="C263" s="52" t="s">
        <v>2312</v>
      </c>
      <c r="D263" s="52" t="s">
        <v>2313</v>
      </c>
      <c r="E263" s="53">
        <v>4.0386424731182792E-2</v>
      </c>
      <c r="F263" s="53">
        <v>8.0772849462365584E-2</v>
      </c>
      <c r="G263" s="53">
        <v>0.12115927419354837</v>
      </c>
      <c r="H263" s="53">
        <v>0.16154569892473117</v>
      </c>
      <c r="I263" s="53">
        <v>0.20193212365591395</v>
      </c>
      <c r="J263" s="53">
        <v>0.24231854838709674</v>
      </c>
      <c r="K263" s="53">
        <v>0.28270497311827952</v>
      </c>
      <c r="L263" s="53">
        <v>0.32309139784946234</v>
      </c>
      <c r="M263" s="53">
        <v>0.36347782258064515</v>
      </c>
      <c r="N263" s="53">
        <v>0.40386424731182791</v>
      </c>
      <c r="O263" s="44" t="s">
        <v>2588</v>
      </c>
    </row>
    <row r="264" spans="1:15" x14ac:dyDescent="0.25">
      <c r="A264" s="45" t="s">
        <v>2433</v>
      </c>
      <c r="B264" s="52" t="s">
        <v>2314</v>
      </c>
      <c r="C264" s="52" t="s">
        <v>2106</v>
      </c>
      <c r="D264" s="52" t="s">
        <v>2315</v>
      </c>
      <c r="E264" s="53">
        <v>5.9475806451612901E-4</v>
      </c>
      <c r="F264" s="53">
        <v>1.189516129032258E-3</v>
      </c>
      <c r="G264" s="53">
        <v>1.7842741935483869E-3</v>
      </c>
      <c r="H264" s="53">
        <v>2.379032258064516E-3</v>
      </c>
      <c r="I264" s="53">
        <v>2.9737903225806449E-3</v>
      </c>
      <c r="J264" s="53">
        <v>3.5685483870967739E-3</v>
      </c>
      <c r="K264" s="53">
        <v>4.1633064516129028E-3</v>
      </c>
      <c r="L264" s="53">
        <v>4.7580645161290321E-3</v>
      </c>
      <c r="M264" s="53">
        <v>5.3528225806451614E-3</v>
      </c>
      <c r="N264" s="53">
        <v>5.9475806451612899E-3</v>
      </c>
      <c r="O264" s="44" t="s">
        <v>2588</v>
      </c>
    </row>
    <row r="265" spans="1:15" x14ac:dyDescent="0.25">
      <c r="A265" s="45" t="s">
        <v>2434</v>
      </c>
      <c r="B265" s="52" t="s">
        <v>2314</v>
      </c>
      <c r="C265" s="52" t="s">
        <v>2107</v>
      </c>
      <c r="D265" s="52" t="s">
        <v>2316</v>
      </c>
      <c r="E265" s="53">
        <v>6.2052419354838712E-2</v>
      </c>
      <c r="F265" s="53">
        <v>0.12410483870967742</v>
      </c>
      <c r="G265" s="53">
        <v>0.18615725806451611</v>
      </c>
      <c r="H265" s="53">
        <v>0.24820967741935485</v>
      </c>
      <c r="I265" s="53">
        <v>0.31026209677419353</v>
      </c>
      <c r="J265" s="53">
        <v>0.37231451612903221</v>
      </c>
      <c r="K265" s="53">
        <v>0.4343669354838709</v>
      </c>
      <c r="L265" s="53">
        <v>0.49641935483870969</v>
      </c>
      <c r="M265" s="53">
        <v>0.55847177419354832</v>
      </c>
      <c r="N265" s="53">
        <v>0.62052419354838706</v>
      </c>
      <c r="O265" s="44" t="s">
        <v>2588</v>
      </c>
    </row>
    <row r="266" spans="1:15" x14ac:dyDescent="0.25">
      <c r="A266" s="45" t="s">
        <v>2435</v>
      </c>
      <c r="B266" s="52" t="s">
        <v>2317</v>
      </c>
      <c r="C266" s="52" t="s">
        <v>2106</v>
      </c>
      <c r="D266" s="52" t="s">
        <v>2315</v>
      </c>
      <c r="E266" s="53">
        <v>1.8970833333333333E-2</v>
      </c>
      <c r="F266" s="53">
        <v>3.7941666666666665E-2</v>
      </c>
      <c r="G266" s="53">
        <v>5.6912499999999991E-2</v>
      </c>
      <c r="H266" s="53">
        <v>7.588333333333333E-2</v>
      </c>
      <c r="I266" s="53">
        <v>9.4854166666666656E-2</v>
      </c>
      <c r="J266" s="53">
        <v>0.11382499999999998</v>
      </c>
      <c r="K266" s="53">
        <v>0.13279583333333331</v>
      </c>
      <c r="L266" s="53">
        <v>0.15176666666666666</v>
      </c>
      <c r="M266" s="53">
        <v>0.17073749999999999</v>
      </c>
      <c r="N266" s="53">
        <v>0.18970833333333331</v>
      </c>
      <c r="O266" s="44" t="s">
        <v>2588</v>
      </c>
    </row>
    <row r="267" spans="1:15" ht="26.4" x14ac:dyDescent="0.25">
      <c r="A267" s="45" t="s">
        <v>2436</v>
      </c>
      <c r="B267" s="52" t="s">
        <v>2317</v>
      </c>
      <c r="C267" s="52" t="s">
        <v>2318</v>
      </c>
      <c r="D267" s="52" t="s">
        <v>2319</v>
      </c>
      <c r="E267" s="53">
        <v>2.0420161290322581E-2</v>
      </c>
      <c r="F267" s="53">
        <v>4.0840322580645162E-2</v>
      </c>
      <c r="G267" s="53">
        <v>6.126048387096774E-2</v>
      </c>
      <c r="H267" s="53">
        <v>8.1680645161290324E-2</v>
      </c>
      <c r="I267" s="53">
        <v>0.1021008064516129</v>
      </c>
      <c r="J267" s="53">
        <v>0.12252096774193548</v>
      </c>
      <c r="K267" s="53">
        <v>0.14294112903225806</v>
      </c>
      <c r="L267" s="53">
        <v>0.16336129032258065</v>
      </c>
      <c r="M267" s="53">
        <v>0.18378145161290324</v>
      </c>
      <c r="N267" s="53">
        <v>0.2042016129032258</v>
      </c>
      <c r="O267" s="44" t="s">
        <v>2588</v>
      </c>
    </row>
    <row r="268" spans="1:15" ht="26.4" x14ac:dyDescent="0.25">
      <c r="A268" s="45" t="s">
        <v>2437</v>
      </c>
      <c r="B268" s="52" t="s">
        <v>2317</v>
      </c>
      <c r="C268" s="52" t="s">
        <v>2320</v>
      </c>
      <c r="D268" s="52" t="s">
        <v>2321</v>
      </c>
      <c r="E268" s="53">
        <v>1.9602822580645163E-2</v>
      </c>
      <c r="F268" s="53">
        <v>3.9205645161290326E-2</v>
      </c>
      <c r="G268" s="53">
        <v>5.8808467741935488E-2</v>
      </c>
      <c r="H268" s="53">
        <v>7.8411290322580651E-2</v>
      </c>
      <c r="I268" s="53">
        <v>9.8014112903225814E-2</v>
      </c>
      <c r="J268" s="53">
        <v>0.11761693548387098</v>
      </c>
      <c r="K268" s="53">
        <v>0.13721975806451614</v>
      </c>
      <c r="L268" s="53">
        <v>0.1568225806451613</v>
      </c>
      <c r="M268" s="53">
        <v>0.17642540322580647</v>
      </c>
      <c r="N268" s="53">
        <v>0.19602822580645163</v>
      </c>
      <c r="O268" s="44" t="s">
        <v>2588</v>
      </c>
    </row>
    <row r="269" spans="1:15" x14ac:dyDescent="0.25">
      <c r="A269" s="45" t="s">
        <v>2438</v>
      </c>
      <c r="B269" s="52" t="s">
        <v>2322</v>
      </c>
      <c r="C269" s="52" t="s">
        <v>2107</v>
      </c>
      <c r="D269" s="52" t="s">
        <v>2323</v>
      </c>
      <c r="E269" s="53">
        <v>5.3371908602150547E-2</v>
      </c>
      <c r="F269" s="53">
        <v>0.10674381720430109</v>
      </c>
      <c r="G269" s="53">
        <v>0.16011572580645161</v>
      </c>
      <c r="H269" s="53">
        <v>0.21348763440860219</v>
      </c>
      <c r="I269" s="53">
        <v>0.26685954301075271</v>
      </c>
      <c r="J269" s="53">
        <v>0.32023145161290323</v>
      </c>
      <c r="K269" s="53">
        <v>0.37360336021505375</v>
      </c>
      <c r="L269" s="53">
        <v>0.42697526881720438</v>
      </c>
      <c r="M269" s="53">
        <v>0.4803471774193549</v>
      </c>
      <c r="N269" s="53">
        <v>0.53371908602150542</v>
      </c>
      <c r="O269" s="44" t="s">
        <v>2588</v>
      </c>
    </row>
    <row r="270" spans="1:15" x14ac:dyDescent="0.25">
      <c r="A270" s="45" t="s">
        <v>2439</v>
      </c>
      <c r="B270" s="52" t="s">
        <v>2324</v>
      </c>
      <c r="C270" s="52" t="s">
        <v>2325</v>
      </c>
      <c r="D270" s="52" t="s">
        <v>2326</v>
      </c>
      <c r="E270" s="53">
        <v>1.3381317204301075E-2</v>
      </c>
      <c r="F270" s="53">
        <v>2.6762634408602149E-2</v>
      </c>
      <c r="G270" s="53">
        <v>4.0143951612903218E-2</v>
      </c>
      <c r="H270" s="53">
        <v>5.3525268817204298E-2</v>
      </c>
      <c r="I270" s="53">
        <v>6.6906586021505371E-2</v>
      </c>
      <c r="J270" s="53">
        <v>8.0287903225806437E-2</v>
      </c>
      <c r="K270" s="53">
        <v>9.3669220430107517E-2</v>
      </c>
      <c r="L270" s="53">
        <v>0.1070505376344086</v>
      </c>
      <c r="M270" s="53">
        <v>0.12043185483870968</v>
      </c>
      <c r="N270" s="53">
        <v>0.13381317204301074</v>
      </c>
      <c r="O270" s="44" t="s">
        <v>2588</v>
      </c>
    </row>
    <row r="271" spans="1:15" x14ac:dyDescent="0.25">
      <c r="A271" s="45" t="s">
        <v>2440</v>
      </c>
      <c r="B271" s="52" t="s">
        <v>2324</v>
      </c>
      <c r="C271" s="52" t="s">
        <v>2202</v>
      </c>
      <c r="D271" s="52" t="s">
        <v>2327</v>
      </c>
      <c r="E271" s="53">
        <v>4.7059139784946238E-3</v>
      </c>
      <c r="F271" s="53">
        <v>9.4118279569892476E-3</v>
      </c>
      <c r="G271" s="53">
        <v>1.4117741935483869E-2</v>
      </c>
      <c r="H271" s="53">
        <v>1.8823655913978495E-2</v>
      </c>
      <c r="I271" s="53">
        <v>2.3529569892473116E-2</v>
      </c>
      <c r="J271" s="53">
        <v>2.8235483870967738E-2</v>
      </c>
      <c r="K271" s="53">
        <v>3.2941397849462359E-2</v>
      </c>
      <c r="L271" s="53">
        <v>3.764731182795699E-2</v>
      </c>
      <c r="M271" s="53">
        <v>4.2353225806451608E-2</v>
      </c>
      <c r="N271" s="53">
        <v>4.7059139784946233E-2</v>
      </c>
      <c r="O271" s="44" t="s">
        <v>2588</v>
      </c>
    </row>
    <row r="272" spans="1:15" x14ac:dyDescent="0.25">
      <c r="A272" s="45" t="s">
        <v>2441</v>
      </c>
      <c r="B272" s="52" t="s">
        <v>2324</v>
      </c>
      <c r="C272" s="52" t="s">
        <v>2328</v>
      </c>
      <c r="D272" s="52" t="s">
        <v>2329</v>
      </c>
      <c r="E272" s="53">
        <v>4.5447580645161289E-3</v>
      </c>
      <c r="F272" s="53">
        <v>9.0895161290322577E-3</v>
      </c>
      <c r="G272" s="53">
        <v>1.3634274193548386E-2</v>
      </c>
      <c r="H272" s="53">
        <v>1.8179032258064515E-2</v>
      </c>
      <c r="I272" s="53">
        <v>2.2723790322580643E-2</v>
      </c>
      <c r="J272" s="53">
        <v>2.7268548387096771E-2</v>
      </c>
      <c r="K272" s="53">
        <v>3.1813306451612899E-2</v>
      </c>
      <c r="L272" s="53">
        <v>3.6358064516129031E-2</v>
      </c>
      <c r="M272" s="53">
        <v>4.0902822580645162E-2</v>
      </c>
      <c r="N272" s="53">
        <v>4.5447580645161287E-2</v>
      </c>
      <c r="O272" s="44" t="s">
        <v>2588</v>
      </c>
    </row>
    <row r="273" spans="1:15" x14ac:dyDescent="0.25">
      <c r="A273" s="45" t="s">
        <v>2442</v>
      </c>
      <c r="B273" s="52" t="s">
        <v>2324</v>
      </c>
      <c r="C273" s="52" t="s">
        <v>2330</v>
      </c>
      <c r="D273" s="52" t="s">
        <v>2331</v>
      </c>
      <c r="E273" s="53">
        <v>4.9970430107526883E-3</v>
      </c>
      <c r="F273" s="53">
        <v>9.9940860215053766E-3</v>
      </c>
      <c r="G273" s="53">
        <v>1.4991129032258063E-2</v>
      </c>
      <c r="H273" s="53">
        <v>1.9988172043010753E-2</v>
      </c>
      <c r="I273" s="53">
        <v>2.498521505376344E-2</v>
      </c>
      <c r="J273" s="53">
        <v>2.9982258064516126E-2</v>
      </c>
      <c r="K273" s="53">
        <v>3.4979301075268816E-2</v>
      </c>
      <c r="L273" s="53">
        <v>3.9976344086021506E-2</v>
      </c>
      <c r="M273" s="53">
        <v>4.4973387096774189E-2</v>
      </c>
      <c r="N273" s="53">
        <v>4.9970430107526879E-2</v>
      </c>
      <c r="O273" s="44" t="s">
        <v>2588</v>
      </c>
    </row>
    <row r="274" spans="1:15" x14ac:dyDescent="0.25">
      <c r="A274" s="45" t="s">
        <v>2443</v>
      </c>
      <c r="B274" s="52" t="s">
        <v>2324</v>
      </c>
      <c r="C274" s="52" t="s">
        <v>2332</v>
      </c>
      <c r="D274" s="52" t="s">
        <v>2333</v>
      </c>
      <c r="E274" s="53">
        <v>2.3661290322580645E-3</v>
      </c>
      <c r="F274" s="53">
        <v>4.732258064516129E-3</v>
      </c>
      <c r="G274" s="53">
        <v>7.0983870967741931E-3</v>
      </c>
      <c r="H274" s="53">
        <v>9.464516129032258E-3</v>
      </c>
      <c r="I274" s="53">
        <v>1.1830645161290322E-2</v>
      </c>
      <c r="J274" s="53">
        <v>1.4196774193548386E-2</v>
      </c>
      <c r="K274" s="53">
        <v>1.656290322580645E-2</v>
      </c>
      <c r="L274" s="53">
        <v>1.8929032258064516E-2</v>
      </c>
      <c r="M274" s="53">
        <v>2.1295161290322582E-2</v>
      </c>
      <c r="N274" s="53">
        <v>2.3661290322580644E-2</v>
      </c>
      <c r="O274" s="44" t="s">
        <v>2588</v>
      </c>
    </row>
    <row r="275" spans="1:15" x14ac:dyDescent="0.25">
      <c r="A275" s="45" t="s">
        <v>2444</v>
      </c>
      <c r="B275" s="52" t="s">
        <v>2324</v>
      </c>
      <c r="C275" s="52" t="s">
        <v>2334</v>
      </c>
      <c r="D275" s="52" t="s">
        <v>2335</v>
      </c>
      <c r="E275" s="53">
        <v>5.5913978494623654E-4</v>
      </c>
      <c r="F275" s="53">
        <v>1.1182795698924731E-3</v>
      </c>
      <c r="G275" s="53">
        <v>1.6774193548387097E-3</v>
      </c>
      <c r="H275" s="53">
        <v>2.2365591397849461E-3</v>
      </c>
      <c r="I275" s="53">
        <v>2.7956989247311828E-3</v>
      </c>
      <c r="J275" s="53">
        <v>3.3548387096774194E-3</v>
      </c>
      <c r="K275" s="53">
        <v>3.9139784946236557E-3</v>
      </c>
      <c r="L275" s="53">
        <v>4.4731182795698923E-3</v>
      </c>
      <c r="M275" s="53">
        <v>5.0322580645161289E-3</v>
      </c>
      <c r="N275" s="53">
        <v>5.5913978494623656E-3</v>
      </c>
      <c r="O275" s="44" t="s">
        <v>2588</v>
      </c>
    </row>
    <row r="276" spans="1:15" ht="26.4" x14ac:dyDescent="0.25">
      <c r="A276" s="45" t="s">
        <v>2445</v>
      </c>
      <c r="B276" s="52" t="s">
        <v>2324</v>
      </c>
      <c r="C276" s="52" t="s">
        <v>2336</v>
      </c>
      <c r="D276" s="52" t="s">
        <v>2337</v>
      </c>
      <c r="E276" s="53">
        <v>1.73372311827957E-2</v>
      </c>
      <c r="F276" s="53">
        <v>3.4674462365591401E-2</v>
      </c>
      <c r="G276" s="53">
        <v>5.201169354838709E-2</v>
      </c>
      <c r="H276" s="53">
        <v>6.9348924731182801E-2</v>
      </c>
      <c r="I276" s="53">
        <v>8.6686155913978491E-2</v>
      </c>
      <c r="J276" s="53">
        <v>0.10402338709677418</v>
      </c>
      <c r="K276" s="53">
        <v>0.12136061827956988</v>
      </c>
      <c r="L276" s="53">
        <v>0.1386978494623656</v>
      </c>
      <c r="M276" s="53">
        <v>0.15603508064516128</v>
      </c>
      <c r="N276" s="53">
        <v>0.17337231182795698</v>
      </c>
      <c r="O276" s="44" t="s">
        <v>2588</v>
      </c>
    </row>
    <row r="277" spans="1:15" x14ac:dyDescent="0.25">
      <c r="A277" s="45" t="s">
        <v>2446</v>
      </c>
      <c r="B277" s="52" t="s">
        <v>2338</v>
      </c>
      <c r="C277" s="52" t="s">
        <v>2312</v>
      </c>
      <c r="D277" s="52" t="s">
        <v>2339</v>
      </c>
      <c r="E277" s="53">
        <v>3.0655913978494629E-3</v>
      </c>
      <c r="F277" s="53">
        <v>6.1311827956989258E-3</v>
      </c>
      <c r="G277" s="53">
        <v>9.196774193548387E-3</v>
      </c>
      <c r="H277" s="53">
        <v>1.2262365591397852E-2</v>
      </c>
      <c r="I277" s="53">
        <v>1.5327956989247313E-2</v>
      </c>
      <c r="J277" s="53">
        <v>1.8393548387096774E-2</v>
      </c>
      <c r="K277" s="53">
        <v>2.1459139784946235E-2</v>
      </c>
      <c r="L277" s="53">
        <v>2.4524731182795703E-2</v>
      </c>
      <c r="M277" s="53">
        <v>2.7590322580645164E-2</v>
      </c>
      <c r="N277" s="53">
        <v>3.0655913978494626E-2</v>
      </c>
      <c r="O277" s="44" t="s">
        <v>2588</v>
      </c>
    </row>
    <row r="278" spans="1:15" x14ac:dyDescent="0.25">
      <c r="A278" s="45" t="s">
        <v>2447</v>
      </c>
      <c r="B278" s="52" t="s">
        <v>2338</v>
      </c>
      <c r="C278" s="52" t="s">
        <v>2106</v>
      </c>
      <c r="D278" s="52" t="s">
        <v>2340</v>
      </c>
      <c r="E278" s="53">
        <v>1.4986559139784947E-3</v>
      </c>
      <c r="F278" s="53">
        <v>2.9973118279569893E-3</v>
      </c>
      <c r="G278" s="53">
        <v>4.4959677419354836E-3</v>
      </c>
      <c r="H278" s="53">
        <v>5.9946236559139787E-3</v>
      </c>
      <c r="I278" s="53">
        <v>7.4932795698924729E-3</v>
      </c>
      <c r="J278" s="53">
        <v>8.9919354838709671E-3</v>
      </c>
      <c r="K278" s="53">
        <v>1.0490591397849462E-2</v>
      </c>
      <c r="L278" s="53">
        <v>1.1989247311827957E-2</v>
      </c>
      <c r="M278" s="53">
        <v>1.3487903225806451E-2</v>
      </c>
      <c r="N278" s="53">
        <v>1.4986559139784946E-2</v>
      </c>
      <c r="O278" s="44" t="s">
        <v>2588</v>
      </c>
    </row>
    <row r="279" spans="1:15" x14ac:dyDescent="0.25">
      <c r="A279" s="45" t="s">
        <v>2448</v>
      </c>
      <c r="B279" s="52" t="s">
        <v>2338</v>
      </c>
      <c r="C279" s="52" t="s">
        <v>2318</v>
      </c>
      <c r="D279" s="52" t="s">
        <v>2341</v>
      </c>
      <c r="E279" s="53">
        <v>9.0362903225806451E-3</v>
      </c>
      <c r="F279" s="53">
        <v>1.807258064516129E-2</v>
      </c>
      <c r="G279" s="53">
        <v>2.7108870967741935E-2</v>
      </c>
      <c r="H279" s="53">
        <v>3.6145161290322581E-2</v>
      </c>
      <c r="I279" s="53">
        <v>4.5181451612903226E-2</v>
      </c>
      <c r="J279" s="53">
        <v>5.4217741935483871E-2</v>
      </c>
      <c r="K279" s="53">
        <v>6.3254032258064516E-2</v>
      </c>
      <c r="L279" s="53">
        <v>7.2290322580645161E-2</v>
      </c>
      <c r="M279" s="53">
        <v>8.1326612903225806E-2</v>
      </c>
      <c r="N279" s="53">
        <v>9.0362903225806451E-2</v>
      </c>
      <c r="O279" s="44" t="s">
        <v>2588</v>
      </c>
    </row>
    <row r="280" spans="1:15" x14ac:dyDescent="0.25">
      <c r="A280" s="45" t="s">
        <v>2449</v>
      </c>
      <c r="B280" s="52" t="s">
        <v>2338</v>
      </c>
      <c r="C280" s="52" t="s">
        <v>2342</v>
      </c>
      <c r="D280" s="52" t="s">
        <v>2343</v>
      </c>
      <c r="E280" s="53">
        <v>5.1435483870967752E-3</v>
      </c>
      <c r="F280" s="53">
        <v>1.028709677419355E-2</v>
      </c>
      <c r="G280" s="53">
        <v>1.5430645161290323E-2</v>
      </c>
      <c r="H280" s="53">
        <v>2.0574193548387101E-2</v>
      </c>
      <c r="I280" s="53">
        <v>2.5717741935483873E-2</v>
      </c>
      <c r="J280" s="53">
        <v>3.0861290322580646E-2</v>
      </c>
      <c r="K280" s="53">
        <v>3.6004838709677418E-2</v>
      </c>
      <c r="L280" s="53">
        <v>4.1148387096774201E-2</v>
      </c>
      <c r="M280" s="53">
        <v>4.629193548387097E-2</v>
      </c>
      <c r="N280" s="53">
        <v>5.1435483870967746E-2</v>
      </c>
      <c r="O280" s="44" t="s">
        <v>2588</v>
      </c>
    </row>
    <row r="281" spans="1:15" ht="26.4" x14ac:dyDescent="0.25">
      <c r="A281" s="45" t="s">
        <v>2450</v>
      </c>
      <c r="B281" s="52" t="s">
        <v>2338</v>
      </c>
      <c r="C281" s="52" t="s">
        <v>2344</v>
      </c>
      <c r="D281" s="52" t="s">
        <v>2345</v>
      </c>
      <c r="E281" s="53">
        <v>1.0458467741935484E-2</v>
      </c>
      <c r="F281" s="53">
        <v>2.0916935483870969E-2</v>
      </c>
      <c r="G281" s="53">
        <v>3.1375403225806446E-2</v>
      </c>
      <c r="H281" s="53">
        <v>4.1833870967741937E-2</v>
      </c>
      <c r="I281" s="53">
        <v>5.2292338709677415E-2</v>
      </c>
      <c r="J281" s="53">
        <v>6.2750806451612892E-2</v>
      </c>
      <c r="K281" s="53">
        <v>7.3209274193548377E-2</v>
      </c>
      <c r="L281" s="53">
        <v>8.3667741935483875E-2</v>
      </c>
      <c r="M281" s="53">
        <v>9.4126209677419345E-2</v>
      </c>
      <c r="N281" s="53">
        <v>0.10458467741935483</v>
      </c>
      <c r="O281" s="44" t="s">
        <v>2588</v>
      </c>
    </row>
    <row r="282" spans="1:15" x14ac:dyDescent="0.25">
      <c r="A282" s="45" t="s">
        <v>2451</v>
      </c>
      <c r="B282" s="52" t="s">
        <v>2338</v>
      </c>
      <c r="C282" s="52" t="s">
        <v>2346</v>
      </c>
      <c r="D282" s="52" t="s">
        <v>2347</v>
      </c>
      <c r="E282" s="53">
        <v>3.7224462365591394E-3</v>
      </c>
      <c r="F282" s="53">
        <v>7.4448924731182788E-3</v>
      </c>
      <c r="G282" s="53">
        <v>1.1167338709677416E-2</v>
      </c>
      <c r="H282" s="53">
        <v>1.4889784946236558E-2</v>
      </c>
      <c r="I282" s="53">
        <v>1.8612231182795695E-2</v>
      </c>
      <c r="J282" s="53">
        <v>2.2334677419354833E-2</v>
      </c>
      <c r="K282" s="53">
        <v>2.605712365591397E-2</v>
      </c>
      <c r="L282" s="53">
        <v>2.9779569892473115E-2</v>
      </c>
      <c r="M282" s="53">
        <v>3.3502016129032253E-2</v>
      </c>
      <c r="N282" s="53">
        <v>3.722446236559139E-2</v>
      </c>
      <c r="O282" s="44" t="s">
        <v>2588</v>
      </c>
    </row>
    <row r="283" spans="1:15" x14ac:dyDescent="0.25">
      <c r="A283" s="45" t="s">
        <v>2452</v>
      </c>
      <c r="B283" s="52" t="s">
        <v>2348</v>
      </c>
      <c r="C283" s="52" t="s">
        <v>2349</v>
      </c>
      <c r="D283" s="52" t="s">
        <v>2350</v>
      </c>
      <c r="E283" s="53">
        <v>2.4892473118279571E-3</v>
      </c>
      <c r="F283" s="53">
        <v>4.9784946236559142E-3</v>
      </c>
      <c r="G283" s="53">
        <v>7.46774193548387E-3</v>
      </c>
      <c r="H283" s="53">
        <v>9.9569892473118284E-3</v>
      </c>
      <c r="I283" s="53">
        <v>1.2446236559139784E-2</v>
      </c>
      <c r="J283" s="53">
        <v>1.493548387096774E-2</v>
      </c>
      <c r="K283" s="53">
        <v>1.7424731182795698E-2</v>
      </c>
      <c r="L283" s="53">
        <v>1.9913978494623657E-2</v>
      </c>
      <c r="M283" s="53">
        <v>2.2403225806451613E-2</v>
      </c>
      <c r="N283" s="53">
        <v>2.4892473118279568E-2</v>
      </c>
      <c r="O283" s="44" t="s">
        <v>2588</v>
      </c>
    </row>
    <row r="284" spans="1:15" x14ac:dyDescent="0.25">
      <c r="A284" s="45" t="s">
        <v>2453</v>
      </c>
      <c r="B284" s="52" t="s">
        <v>2348</v>
      </c>
      <c r="C284" s="52" t="s">
        <v>2351</v>
      </c>
      <c r="D284" s="52" t="s">
        <v>2352</v>
      </c>
      <c r="E284" s="53">
        <v>2.4033602150537632E-3</v>
      </c>
      <c r="F284" s="53">
        <v>4.8067204301075264E-3</v>
      </c>
      <c r="G284" s="53">
        <v>7.2100806451612896E-3</v>
      </c>
      <c r="H284" s="53">
        <v>9.6134408602150528E-3</v>
      </c>
      <c r="I284" s="53">
        <v>1.2016801075268816E-2</v>
      </c>
      <c r="J284" s="53">
        <v>1.4420161290322579E-2</v>
      </c>
      <c r="K284" s="53">
        <v>1.6823521505376342E-2</v>
      </c>
      <c r="L284" s="53">
        <v>1.9226881720430106E-2</v>
      </c>
      <c r="M284" s="53">
        <v>2.1630241935483869E-2</v>
      </c>
      <c r="N284" s="53">
        <v>2.4033602150537632E-2</v>
      </c>
      <c r="O284" s="44" t="s">
        <v>2588</v>
      </c>
    </row>
    <row r="285" spans="1:15" x14ac:dyDescent="0.25">
      <c r="A285" s="45" t="s">
        <v>2454</v>
      </c>
      <c r="B285" s="52" t="s">
        <v>2348</v>
      </c>
      <c r="C285" s="52" t="s">
        <v>2353</v>
      </c>
      <c r="D285" s="52" t="s">
        <v>2354</v>
      </c>
      <c r="E285" s="53"/>
      <c r="F285" s="53">
        <v>8.2983870967741943E-4</v>
      </c>
      <c r="G285" s="53">
        <v>1.2447580645161291E-3</v>
      </c>
      <c r="H285" s="53">
        <v>1.6596774193548389E-3</v>
      </c>
      <c r="I285" s="53">
        <v>2.0745967741935484E-3</v>
      </c>
      <c r="J285" s="53">
        <v>2.4895161290322582E-3</v>
      </c>
      <c r="K285" s="53">
        <v>2.9044354838709675E-3</v>
      </c>
      <c r="L285" s="53">
        <v>3.3193548387096777E-3</v>
      </c>
      <c r="M285" s="53">
        <v>3.7342741935483871E-3</v>
      </c>
      <c r="N285" s="53">
        <v>4.1491935483870968E-3</v>
      </c>
      <c r="O285" s="44" t="s">
        <v>2588</v>
      </c>
    </row>
    <row r="286" spans="1:15" x14ac:dyDescent="0.25">
      <c r="A286" s="45" t="s">
        <v>2455</v>
      </c>
      <c r="B286" s="52" t="s">
        <v>2348</v>
      </c>
      <c r="C286" s="52" t="s">
        <v>1007</v>
      </c>
      <c r="D286" s="52" t="s">
        <v>2355</v>
      </c>
      <c r="E286" s="53">
        <v>1.5938172043010752E-3</v>
      </c>
      <c r="F286" s="53">
        <v>3.1876344086021503E-3</v>
      </c>
      <c r="G286" s="53">
        <v>4.7814516129032255E-3</v>
      </c>
      <c r="H286" s="53">
        <v>6.3752688172043007E-3</v>
      </c>
      <c r="I286" s="53">
        <v>7.9690860215053758E-3</v>
      </c>
      <c r="J286" s="53">
        <v>9.562903225806451E-3</v>
      </c>
      <c r="K286" s="53">
        <v>1.1156720430107526E-2</v>
      </c>
      <c r="L286" s="53">
        <v>1.2750537634408601E-2</v>
      </c>
      <c r="M286" s="53">
        <v>1.4344354838709676E-2</v>
      </c>
      <c r="N286" s="53">
        <v>1.5938172043010752E-2</v>
      </c>
      <c r="O286" s="44" t="s">
        <v>2588</v>
      </c>
    </row>
    <row r="287" spans="1:15" ht="26.4" x14ac:dyDescent="0.25">
      <c r="A287" s="45" t="s">
        <v>2456</v>
      </c>
      <c r="B287" s="52" t="s">
        <v>2348</v>
      </c>
      <c r="C287" s="52" t="s">
        <v>2356</v>
      </c>
      <c r="D287" s="52" t="s">
        <v>2357</v>
      </c>
      <c r="E287" s="53">
        <v>8.4893817204301086E-3</v>
      </c>
      <c r="F287" s="53">
        <v>1.6978763440860217E-2</v>
      </c>
      <c r="G287" s="53">
        <v>2.5468145161290326E-2</v>
      </c>
      <c r="H287" s="53">
        <v>3.3957526881720435E-2</v>
      </c>
      <c r="I287" s="53">
        <v>4.2446908602150543E-2</v>
      </c>
      <c r="J287" s="53">
        <v>5.0936290322580652E-2</v>
      </c>
      <c r="K287" s="53">
        <v>5.9425672043010754E-2</v>
      </c>
      <c r="L287" s="53">
        <v>6.7915053763440869E-2</v>
      </c>
      <c r="M287" s="53">
        <v>7.6404435483870978E-2</v>
      </c>
      <c r="N287" s="53">
        <v>8.4893817204301086E-2</v>
      </c>
      <c r="O287" s="44" t="s">
        <v>2588</v>
      </c>
    </row>
    <row r="288" spans="1:15" x14ac:dyDescent="0.25">
      <c r="A288" s="45" t="s">
        <v>2457</v>
      </c>
      <c r="B288" s="52" t="s">
        <v>2348</v>
      </c>
      <c r="C288" s="52" t="s">
        <v>2358</v>
      </c>
      <c r="D288" s="52" t="s">
        <v>2359</v>
      </c>
      <c r="E288" s="53">
        <v>7.3379032258064514E-3</v>
      </c>
      <c r="F288" s="53">
        <v>1.4675806451612903E-2</v>
      </c>
      <c r="G288" s="53">
        <v>2.2013709677419353E-2</v>
      </c>
      <c r="H288" s="53">
        <v>2.9351612903225806E-2</v>
      </c>
      <c r="I288" s="53">
        <v>3.6689516129032256E-2</v>
      </c>
      <c r="J288" s="53">
        <v>4.4027419354838705E-2</v>
      </c>
      <c r="K288" s="53">
        <v>5.1365322580645155E-2</v>
      </c>
      <c r="L288" s="53">
        <v>5.8703225806451612E-2</v>
      </c>
      <c r="M288" s="53">
        <v>6.6041129032258061E-2</v>
      </c>
      <c r="N288" s="53">
        <v>7.3379032258064511E-2</v>
      </c>
      <c r="O288" s="44" t="s">
        <v>2588</v>
      </c>
    </row>
    <row r="289" spans="1:15" x14ac:dyDescent="0.25">
      <c r="A289" s="45" t="s">
        <v>2458</v>
      </c>
      <c r="B289" s="52" t="s">
        <v>2348</v>
      </c>
      <c r="C289" s="52" t="s">
        <v>2360</v>
      </c>
      <c r="D289" s="52" t="s">
        <v>2361</v>
      </c>
      <c r="E289" s="53">
        <v>1.2630376344086023E-3</v>
      </c>
      <c r="F289" s="53">
        <v>2.5260752688172046E-3</v>
      </c>
      <c r="G289" s="53">
        <v>3.7891129032258065E-3</v>
      </c>
      <c r="H289" s="53">
        <v>5.0521505376344093E-3</v>
      </c>
      <c r="I289" s="53">
        <v>6.3151881720430111E-3</v>
      </c>
      <c r="J289" s="53">
        <v>7.578225806451613E-3</v>
      </c>
      <c r="K289" s="53">
        <v>8.8412634408602149E-3</v>
      </c>
      <c r="L289" s="53">
        <v>1.0104301075268819E-2</v>
      </c>
      <c r="M289" s="53">
        <v>1.136733870967742E-2</v>
      </c>
      <c r="N289" s="53">
        <v>1.2630376344086022E-2</v>
      </c>
      <c r="O289" s="44" t="s">
        <v>2588</v>
      </c>
    </row>
    <row r="290" spans="1:15" x14ac:dyDescent="0.25">
      <c r="A290" s="45" t="s">
        <v>2459</v>
      </c>
      <c r="B290" s="52" t="s">
        <v>2348</v>
      </c>
      <c r="C290" s="52" t="s">
        <v>2362</v>
      </c>
      <c r="D290" s="52" t="s">
        <v>2363</v>
      </c>
      <c r="E290" s="53">
        <v>2.6413978494623657E-3</v>
      </c>
      <c r="F290" s="53">
        <v>5.2827956989247313E-3</v>
      </c>
      <c r="G290" s="53">
        <v>7.9241935483870957E-3</v>
      </c>
      <c r="H290" s="53">
        <v>1.0565591397849463E-2</v>
      </c>
      <c r="I290" s="53">
        <v>1.3206989247311828E-2</v>
      </c>
      <c r="J290" s="53">
        <v>1.5848387096774191E-2</v>
      </c>
      <c r="K290" s="53">
        <v>1.8489784946236557E-2</v>
      </c>
      <c r="L290" s="53">
        <v>2.1131182795698925E-2</v>
      </c>
      <c r="M290" s="53">
        <v>2.377258064516129E-2</v>
      </c>
      <c r="N290" s="53">
        <v>2.6413978494623656E-2</v>
      </c>
      <c r="O290" s="44" t="s">
        <v>2588</v>
      </c>
    </row>
    <row r="291" spans="1:15" x14ac:dyDescent="0.25">
      <c r="A291" s="45" t="s">
        <v>2460</v>
      </c>
      <c r="B291" s="52" t="s">
        <v>2364</v>
      </c>
      <c r="C291" s="52" t="s">
        <v>2116</v>
      </c>
      <c r="D291" s="52" t="s">
        <v>2365</v>
      </c>
      <c r="E291" s="53">
        <v>1.5470698924731184E-2</v>
      </c>
      <c r="F291" s="53">
        <v>3.0941397849462367E-2</v>
      </c>
      <c r="G291" s="53">
        <v>4.6412096774193549E-2</v>
      </c>
      <c r="H291" s="53">
        <v>6.1882795698924735E-2</v>
      </c>
      <c r="I291" s="53">
        <v>7.7353494623655913E-2</v>
      </c>
      <c r="J291" s="53">
        <v>9.2824193548387099E-2</v>
      </c>
      <c r="K291" s="53">
        <v>0.10829489247311827</v>
      </c>
      <c r="L291" s="53">
        <v>0.12376559139784947</v>
      </c>
      <c r="M291" s="53">
        <v>0.13923629032258064</v>
      </c>
      <c r="N291" s="53">
        <v>0.15470698924731183</v>
      </c>
      <c r="O291" s="44" t="s">
        <v>2588</v>
      </c>
    </row>
    <row r="292" spans="1:15" x14ac:dyDescent="0.25">
      <c r="A292" s="45" t="s">
        <v>2461</v>
      </c>
      <c r="B292" s="52" t="s">
        <v>2364</v>
      </c>
      <c r="C292" s="52" t="s">
        <v>2358</v>
      </c>
      <c r="D292" s="52" t="s">
        <v>2366</v>
      </c>
      <c r="E292" s="53">
        <v>8.2494623655913982E-3</v>
      </c>
      <c r="F292" s="53">
        <v>1.6498924731182796E-2</v>
      </c>
      <c r="G292" s="53">
        <v>2.4748387096774193E-2</v>
      </c>
      <c r="H292" s="53">
        <v>3.2997849462365593E-2</v>
      </c>
      <c r="I292" s="53">
        <v>4.1247311827956989E-2</v>
      </c>
      <c r="J292" s="53">
        <v>4.9496774193548386E-2</v>
      </c>
      <c r="K292" s="53">
        <v>5.7746236559139782E-2</v>
      </c>
      <c r="L292" s="53">
        <v>6.5995698924731186E-2</v>
      </c>
      <c r="M292" s="53">
        <v>7.4245161290322589E-2</v>
      </c>
      <c r="N292" s="53">
        <v>8.2494623655913979E-2</v>
      </c>
      <c r="O292" s="44" t="s">
        <v>2588</v>
      </c>
    </row>
    <row r="293" spans="1:15" x14ac:dyDescent="0.25">
      <c r="A293" s="45" t="s">
        <v>2462</v>
      </c>
      <c r="B293" s="52" t="s">
        <v>2367</v>
      </c>
      <c r="C293" s="52" t="s">
        <v>2368</v>
      </c>
      <c r="D293" s="52" t="s">
        <v>2369</v>
      </c>
      <c r="E293" s="53">
        <v>1.9903360215053765E-2</v>
      </c>
      <c r="F293" s="53">
        <v>3.980672043010753E-2</v>
      </c>
      <c r="G293" s="53">
        <v>5.9710080645161291E-2</v>
      </c>
      <c r="H293" s="53">
        <v>7.961344086021506E-2</v>
      </c>
      <c r="I293" s="53">
        <v>9.9516801075268821E-2</v>
      </c>
      <c r="J293" s="53">
        <v>0.11942016129032258</v>
      </c>
      <c r="K293" s="53">
        <v>0.13932352150537633</v>
      </c>
      <c r="L293" s="53">
        <v>0.15922688172043012</v>
      </c>
      <c r="M293" s="53">
        <v>0.17913024193548388</v>
      </c>
      <c r="N293" s="53">
        <v>0.19903360215053764</v>
      </c>
      <c r="O293" s="44" t="s">
        <v>2588</v>
      </c>
    </row>
    <row r="294" spans="1:15" ht="26.4" x14ac:dyDescent="0.25">
      <c r="A294" s="45" t="s">
        <v>2463</v>
      </c>
      <c r="B294" s="52" t="s">
        <v>2370</v>
      </c>
      <c r="C294" s="52" t="s">
        <v>2108</v>
      </c>
      <c r="D294" s="52" t="s">
        <v>2371</v>
      </c>
      <c r="E294" s="53">
        <v>1.0723521505376345E-2</v>
      </c>
      <c r="F294" s="53">
        <v>2.1447043010752689E-2</v>
      </c>
      <c r="G294" s="53">
        <v>3.2170564516129034E-2</v>
      </c>
      <c r="H294" s="53">
        <v>4.2894086021505379E-2</v>
      </c>
      <c r="I294" s="53">
        <v>5.3617607526881723E-2</v>
      </c>
      <c r="J294" s="53">
        <v>6.4341129032258068E-2</v>
      </c>
      <c r="K294" s="53">
        <v>7.5064650537634406E-2</v>
      </c>
      <c r="L294" s="53">
        <v>8.5788172043010757E-2</v>
      </c>
      <c r="M294" s="53">
        <v>9.6511693548387109E-2</v>
      </c>
      <c r="N294" s="53">
        <v>0.10723521505376345</v>
      </c>
      <c r="O294" s="44" t="s">
        <v>2588</v>
      </c>
    </row>
    <row r="295" spans="1:15" x14ac:dyDescent="0.25">
      <c r="A295" s="45" t="s">
        <v>2464</v>
      </c>
      <c r="B295" s="52" t="s">
        <v>2370</v>
      </c>
      <c r="C295" s="52" t="s">
        <v>2372</v>
      </c>
      <c r="D295" s="52" t="s">
        <v>2373</v>
      </c>
      <c r="E295" s="53">
        <v>1.5540322580645163E-3</v>
      </c>
      <c r="F295" s="53">
        <v>3.1080645161290325E-3</v>
      </c>
      <c r="G295" s="53">
        <v>4.6620967741935488E-3</v>
      </c>
      <c r="H295" s="53">
        <v>6.2161290322580651E-3</v>
      </c>
      <c r="I295" s="53">
        <v>7.7701612903225813E-3</v>
      </c>
      <c r="J295" s="53">
        <v>9.3241935483870976E-3</v>
      </c>
      <c r="K295" s="53">
        <v>1.0878225806451614E-2</v>
      </c>
      <c r="L295" s="53">
        <v>1.243225806451613E-2</v>
      </c>
      <c r="M295" s="53">
        <v>1.3986290322580646E-2</v>
      </c>
      <c r="N295" s="53">
        <v>1.5540322580645163E-2</v>
      </c>
      <c r="O295" s="44" t="s">
        <v>2588</v>
      </c>
    </row>
    <row r="296" spans="1:15" x14ac:dyDescent="0.25">
      <c r="A296" s="45" t="s">
        <v>2465</v>
      </c>
      <c r="B296" s="52" t="s">
        <v>2370</v>
      </c>
      <c r="C296" s="52" t="s">
        <v>2374</v>
      </c>
      <c r="D296" s="52" t="s">
        <v>2375</v>
      </c>
      <c r="E296" s="53">
        <v>5.850134408602152E-3</v>
      </c>
      <c r="F296" s="53">
        <v>1.1700268817204304E-2</v>
      </c>
      <c r="G296" s="53">
        <v>1.7550403225806453E-2</v>
      </c>
      <c r="H296" s="53">
        <v>2.3400537634408608E-2</v>
      </c>
      <c r="I296" s="53">
        <v>2.9250672043010757E-2</v>
      </c>
      <c r="J296" s="53">
        <v>3.5100806451612905E-2</v>
      </c>
      <c r="K296" s="53">
        <v>4.0950940860215057E-2</v>
      </c>
      <c r="L296" s="53">
        <v>4.6801075268817216E-2</v>
      </c>
      <c r="M296" s="53">
        <v>5.2651209677419361E-2</v>
      </c>
      <c r="N296" s="53">
        <v>5.8501344086021513E-2</v>
      </c>
      <c r="O296" s="44" t="s">
        <v>2588</v>
      </c>
    </row>
    <row r="297" spans="1:15" x14ac:dyDescent="0.25">
      <c r="A297" s="45" t="s">
        <v>2466</v>
      </c>
      <c r="B297" s="52" t="s">
        <v>2338</v>
      </c>
      <c r="C297" s="52" t="s">
        <v>2376</v>
      </c>
      <c r="D297" s="52" t="s">
        <v>2377</v>
      </c>
      <c r="E297" s="53">
        <v>2.3266129032258067E-3</v>
      </c>
      <c r="F297" s="53">
        <v>4.6532258064516134E-3</v>
      </c>
      <c r="G297" s="53">
        <v>6.9798387096774188E-3</v>
      </c>
      <c r="H297" s="53">
        <v>9.3064516129032267E-3</v>
      </c>
      <c r="I297" s="53">
        <v>1.1633064516129032E-2</v>
      </c>
      <c r="J297" s="53">
        <v>1.3959677419354838E-2</v>
      </c>
      <c r="K297" s="53">
        <v>1.6286290322580645E-2</v>
      </c>
      <c r="L297" s="53">
        <v>1.8612903225806453E-2</v>
      </c>
      <c r="M297" s="53">
        <v>2.0939516129032259E-2</v>
      </c>
      <c r="N297" s="53">
        <v>2.3266129032258064E-2</v>
      </c>
      <c r="O297" s="44" t="s">
        <v>2588</v>
      </c>
    </row>
    <row r="298" spans="1:15" ht="26.4" x14ac:dyDescent="0.25">
      <c r="A298" s="45" t="s">
        <v>2467</v>
      </c>
      <c r="B298" s="52" t="s">
        <v>2338</v>
      </c>
      <c r="C298" s="52" t="s">
        <v>2114</v>
      </c>
      <c r="D298" s="52" t="s">
        <v>2378</v>
      </c>
      <c r="E298" s="53">
        <v>6.2267473118279579E-3</v>
      </c>
      <c r="F298" s="53">
        <v>1.2453494623655916E-2</v>
      </c>
      <c r="G298" s="53">
        <v>1.8680241935483871E-2</v>
      </c>
      <c r="H298" s="53">
        <v>2.4906989247311832E-2</v>
      </c>
      <c r="I298" s="53">
        <v>3.1133736559139789E-2</v>
      </c>
      <c r="J298" s="53">
        <v>3.7360483870967742E-2</v>
      </c>
      <c r="K298" s="53">
        <v>4.3587231182795699E-2</v>
      </c>
      <c r="L298" s="53">
        <v>4.9813978494623663E-2</v>
      </c>
      <c r="M298" s="53">
        <v>5.604072580645162E-2</v>
      </c>
      <c r="N298" s="53">
        <v>6.2267473118279577E-2</v>
      </c>
      <c r="O298" s="44" t="s">
        <v>2588</v>
      </c>
    </row>
    <row r="299" spans="1:15" x14ac:dyDescent="0.25">
      <c r="A299" s="45" t="s">
        <v>2468</v>
      </c>
      <c r="B299" s="52" t="s">
        <v>2338</v>
      </c>
      <c r="C299" s="52" t="s">
        <v>2379</v>
      </c>
      <c r="D299" s="52" t="s">
        <v>2380</v>
      </c>
      <c r="E299" s="53">
        <v>2.9475806451612907E-3</v>
      </c>
      <c r="F299" s="53">
        <v>5.8951612903225814E-3</v>
      </c>
      <c r="G299" s="53">
        <v>8.8427419354838704E-3</v>
      </c>
      <c r="H299" s="53">
        <v>1.1790322580645163E-2</v>
      </c>
      <c r="I299" s="53">
        <v>1.4737903225806452E-2</v>
      </c>
      <c r="J299" s="53">
        <v>1.7685483870967741E-2</v>
      </c>
      <c r="K299" s="53">
        <v>2.0633064516129031E-2</v>
      </c>
      <c r="L299" s="53">
        <v>2.3580645161290326E-2</v>
      </c>
      <c r="M299" s="53">
        <v>2.6528225806451613E-2</v>
      </c>
      <c r="N299" s="53">
        <v>2.9475806451612904E-2</v>
      </c>
      <c r="O299" s="44" t="s">
        <v>2588</v>
      </c>
    </row>
    <row r="300" spans="1:15" ht="26.4" x14ac:dyDescent="0.25">
      <c r="A300" s="45" t="s">
        <v>2469</v>
      </c>
      <c r="B300" s="52" t="s">
        <v>2338</v>
      </c>
      <c r="C300" s="52" t="s">
        <v>2381</v>
      </c>
      <c r="D300" s="52" t="s">
        <v>2382</v>
      </c>
      <c r="E300" s="53">
        <v>6.5518817204301069E-3</v>
      </c>
      <c r="F300" s="53">
        <v>1.3103763440860214E-2</v>
      </c>
      <c r="G300" s="53">
        <v>1.9655645161290321E-2</v>
      </c>
      <c r="H300" s="53">
        <v>2.6207526881720428E-2</v>
      </c>
      <c r="I300" s="53">
        <v>3.2759408602150535E-2</v>
      </c>
      <c r="J300" s="53">
        <v>3.9311290322580641E-2</v>
      </c>
      <c r="K300" s="53">
        <v>4.5863172043010748E-2</v>
      </c>
      <c r="L300" s="53">
        <v>5.2415053763440855E-2</v>
      </c>
      <c r="M300" s="53">
        <v>5.8966935483870962E-2</v>
      </c>
      <c r="N300" s="53">
        <v>6.5518817204301069E-2</v>
      </c>
      <c r="O300" s="44" t="s">
        <v>2588</v>
      </c>
    </row>
    <row r="301" spans="1:15" x14ac:dyDescent="0.25">
      <c r="A301" s="45" t="s">
        <v>2470</v>
      </c>
      <c r="B301" s="52" t="s">
        <v>2383</v>
      </c>
      <c r="C301" s="52" t="s">
        <v>2384</v>
      </c>
      <c r="D301" s="52" t="s">
        <v>2385</v>
      </c>
      <c r="E301" s="53">
        <v>7.1801075268817214E-4</v>
      </c>
      <c r="F301" s="53">
        <v>1.4360215053763443E-3</v>
      </c>
      <c r="G301" s="53">
        <v>2.1540322580645161E-3</v>
      </c>
      <c r="H301" s="53">
        <v>2.8720430107526886E-3</v>
      </c>
      <c r="I301" s="53">
        <v>3.5900537634408606E-3</v>
      </c>
      <c r="J301" s="53">
        <v>4.3080645161290322E-3</v>
      </c>
      <c r="K301" s="53">
        <v>5.0260752688172042E-3</v>
      </c>
      <c r="L301" s="53">
        <v>5.7440860215053772E-3</v>
      </c>
      <c r="M301" s="53">
        <v>6.4620967741935492E-3</v>
      </c>
      <c r="N301" s="53">
        <v>7.1801075268817212E-3</v>
      </c>
      <c r="O301" s="44" t="s">
        <v>2588</v>
      </c>
    </row>
    <row r="302" spans="1:15" x14ac:dyDescent="0.25">
      <c r="A302" s="45" t="s">
        <v>2471</v>
      </c>
      <c r="B302" s="52" t="s">
        <v>2383</v>
      </c>
      <c r="C302" s="52" t="s">
        <v>2202</v>
      </c>
      <c r="D302" s="52" t="s">
        <v>2386</v>
      </c>
      <c r="E302" s="53"/>
      <c r="F302" s="53">
        <v>5.8467741935483875E-4</v>
      </c>
      <c r="G302" s="53">
        <v>8.7701612903225807E-4</v>
      </c>
      <c r="H302" s="53">
        <v>1.1693548387096775E-3</v>
      </c>
      <c r="I302" s="53">
        <v>1.4616935483870968E-3</v>
      </c>
      <c r="J302" s="53">
        <v>1.7540322580645161E-3</v>
      </c>
      <c r="K302" s="53">
        <v>2.0463709677419352E-3</v>
      </c>
      <c r="L302" s="53">
        <v>2.338709677419355E-3</v>
      </c>
      <c r="M302" s="53">
        <v>2.6310483870967743E-3</v>
      </c>
      <c r="N302" s="53">
        <v>2.9233870967741936E-3</v>
      </c>
      <c r="O302" s="44" t="s">
        <v>2588</v>
      </c>
    </row>
    <row r="303" spans="1:15" x14ac:dyDescent="0.25">
      <c r="A303" s="45" t="s">
        <v>2472</v>
      </c>
      <c r="B303" s="52" t="s">
        <v>2383</v>
      </c>
      <c r="C303" s="52" t="s">
        <v>2387</v>
      </c>
      <c r="D303" s="52" t="s">
        <v>2388</v>
      </c>
      <c r="E303" s="53"/>
      <c r="F303" s="53"/>
      <c r="G303" s="53">
        <v>1.2048387096774197E-3</v>
      </c>
      <c r="H303" s="53">
        <v>1.6064516129032263E-3</v>
      </c>
      <c r="I303" s="53">
        <v>2.0080645161290327E-3</v>
      </c>
      <c r="J303" s="53">
        <v>2.4096774193548393E-3</v>
      </c>
      <c r="K303" s="53">
        <v>2.8112903225806455E-3</v>
      </c>
      <c r="L303" s="53">
        <v>3.2129032258064526E-3</v>
      </c>
      <c r="M303" s="53">
        <v>3.6145161290322587E-3</v>
      </c>
      <c r="N303" s="53">
        <v>4.0161290322580654E-3</v>
      </c>
      <c r="O303" s="44" t="s">
        <v>2588</v>
      </c>
    </row>
    <row r="304" spans="1:15" x14ac:dyDescent="0.25">
      <c r="A304" s="45" t="s">
        <v>2473</v>
      </c>
      <c r="B304" s="52" t="s">
        <v>2383</v>
      </c>
      <c r="C304" s="52" t="s">
        <v>2389</v>
      </c>
      <c r="D304" s="52" t="s">
        <v>2390</v>
      </c>
      <c r="E304" s="53">
        <v>4.8466397849462363E-3</v>
      </c>
      <c r="F304" s="53">
        <v>9.6932795698924726E-3</v>
      </c>
      <c r="G304" s="53">
        <v>1.4539919354838709E-2</v>
      </c>
      <c r="H304" s="53">
        <v>1.9386559139784945E-2</v>
      </c>
      <c r="I304" s="53">
        <v>2.4233198924731181E-2</v>
      </c>
      <c r="J304" s="53">
        <v>2.9079838709677418E-2</v>
      </c>
      <c r="K304" s="53">
        <v>3.3926478494623651E-2</v>
      </c>
      <c r="L304" s="53">
        <v>3.877311827956989E-2</v>
      </c>
      <c r="M304" s="53">
        <v>4.361975806451613E-2</v>
      </c>
      <c r="N304" s="53">
        <v>4.8466397849462363E-2</v>
      </c>
      <c r="O304" s="44" t="s">
        <v>2588</v>
      </c>
    </row>
    <row r="305" spans="1:15" ht="26.4" x14ac:dyDescent="0.25">
      <c r="A305" s="45" t="s">
        <v>2474</v>
      </c>
      <c r="B305" s="52" t="s">
        <v>2383</v>
      </c>
      <c r="C305" s="52" t="s">
        <v>2332</v>
      </c>
      <c r="D305" s="52" t="s">
        <v>2391</v>
      </c>
      <c r="E305" s="53">
        <v>2.2053763440860216E-3</v>
      </c>
      <c r="F305" s="53">
        <v>4.4107526881720432E-3</v>
      </c>
      <c r="G305" s="53">
        <v>6.6161290322580635E-3</v>
      </c>
      <c r="H305" s="53">
        <v>8.8215053763440864E-3</v>
      </c>
      <c r="I305" s="53">
        <v>1.1026881720430107E-2</v>
      </c>
      <c r="J305" s="53">
        <v>1.3232258064516127E-2</v>
      </c>
      <c r="K305" s="53">
        <v>1.5437634408602149E-2</v>
      </c>
      <c r="L305" s="53">
        <v>1.7643010752688173E-2</v>
      </c>
      <c r="M305" s="53">
        <v>1.9848387096774191E-2</v>
      </c>
      <c r="N305" s="53">
        <v>2.2053763440860213E-2</v>
      </c>
      <c r="O305" s="44" t="s">
        <v>2588</v>
      </c>
    </row>
    <row r="306" spans="1:15" x14ac:dyDescent="0.25">
      <c r="A306" s="45" t="s">
        <v>2475</v>
      </c>
      <c r="B306" s="52" t="s">
        <v>2383</v>
      </c>
      <c r="C306" s="52" t="s">
        <v>2392</v>
      </c>
      <c r="D306" s="52" t="s">
        <v>2393</v>
      </c>
      <c r="E306" s="53">
        <v>3.8037634408602155E-3</v>
      </c>
      <c r="F306" s="53">
        <v>7.6075268817204309E-3</v>
      </c>
      <c r="G306" s="53">
        <v>1.1411290322580646E-2</v>
      </c>
      <c r="H306" s="53">
        <v>1.5215053763440862E-2</v>
      </c>
      <c r="I306" s="53">
        <v>1.9018817204301076E-2</v>
      </c>
      <c r="J306" s="53">
        <v>2.2822580645161291E-2</v>
      </c>
      <c r="K306" s="53">
        <v>2.6626344086021506E-2</v>
      </c>
      <c r="L306" s="53">
        <v>3.0430107526881724E-2</v>
      </c>
      <c r="M306" s="53">
        <v>3.4233870967741942E-2</v>
      </c>
      <c r="N306" s="53">
        <v>3.8037634408602153E-2</v>
      </c>
      <c r="O306" s="44" t="s">
        <v>2588</v>
      </c>
    </row>
    <row r="307" spans="1:15" ht="26.4" x14ac:dyDescent="0.25">
      <c r="A307" s="45" t="s">
        <v>2476</v>
      </c>
      <c r="B307" s="52" t="s">
        <v>2383</v>
      </c>
      <c r="C307" s="52" t="s">
        <v>2336</v>
      </c>
      <c r="D307" s="52" t="s">
        <v>2394</v>
      </c>
      <c r="E307" s="53">
        <v>5.2283602150537643E-3</v>
      </c>
      <c r="F307" s="53">
        <v>1.0456720430107529E-2</v>
      </c>
      <c r="G307" s="53">
        <v>1.568508064516129E-2</v>
      </c>
      <c r="H307" s="53">
        <v>2.0913440860215057E-2</v>
      </c>
      <c r="I307" s="53">
        <v>2.6141801075268818E-2</v>
      </c>
      <c r="J307" s="53">
        <v>3.1370161290322579E-2</v>
      </c>
      <c r="K307" s="53">
        <v>3.659852150537634E-2</v>
      </c>
      <c r="L307" s="53">
        <v>4.1826881720430115E-2</v>
      </c>
      <c r="M307" s="53">
        <v>4.7055241935483876E-2</v>
      </c>
      <c r="N307" s="53">
        <v>5.2283602150537636E-2</v>
      </c>
      <c r="O307" s="44" t="s">
        <v>2588</v>
      </c>
    </row>
    <row r="308" spans="1:15" x14ac:dyDescent="0.25">
      <c r="A308" s="45" t="s">
        <v>2477</v>
      </c>
      <c r="B308" s="52" t="s">
        <v>2395</v>
      </c>
      <c r="C308" s="52" t="s">
        <v>2336</v>
      </c>
      <c r="D308" s="52" t="s">
        <v>2396</v>
      </c>
      <c r="E308" s="53">
        <v>1.7537634408602152E-2</v>
      </c>
      <c r="F308" s="53">
        <v>3.5075268817204304E-2</v>
      </c>
      <c r="G308" s="53">
        <v>5.2612903225806452E-2</v>
      </c>
      <c r="H308" s="53">
        <v>7.0150537634408608E-2</v>
      </c>
      <c r="I308" s="53">
        <v>8.7688172043010756E-2</v>
      </c>
      <c r="J308" s="53">
        <v>0.1052258064516129</v>
      </c>
      <c r="K308" s="53">
        <v>0.12276344086021505</v>
      </c>
      <c r="L308" s="53">
        <v>0.14030107526881722</v>
      </c>
      <c r="M308" s="53">
        <v>0.15783870967741936</v>
      </c>
      <c r="N308" s="53">
        <v>0.17537634408602151</v>
      </c>
      <c r="O308" s="44" t="s">
        <v>2588</v>
      </c>
    </row>
    <row r="309" spans="1:15" x14ac:dyDescent="0.25">
      <c r="A309" s="45" t="s">
        <v>2478</v>
      </c>
      <c r="B309" s="52" t="s">
        <v>2397</v>
      </c>
      <c r="C309" s="52" t="s">
        <v>2398</v>
      </c>
      <c r="D309" s="52" t="s">
        <v>2399</v>
      </c>
      <c r="E309" s="53">
        <v>8.7696236559139783E-3</v>
      </c>
      <c r="F309" s="53">
        <v>1.7539247311827957E-2</v>
      </c>
      <c r="G309" s="53">
        <v>2.6308870967741937E-2</v>
      </c>
      <c r="H309" s="53">
        <v>3.5078494623655913E-2</v>
      </c>
      <c r="I309" s="53">
        <v>4.3848118279569893E-2</v>
      </c>
      <c r="J309" s="53">
        <v>5.2617741935483874E-2</v>
      </c>
      <c r="K309" s="53">
        <v>6.1387365591397847E-2</v>
      </c>
      <c r="L309" s="53">
        <v>7.0156989247311827E-2</v>
      </c>
      <c r="M309" s="53">
        <v>7.8926612903225807E-2</v>
      </c>
      <c r="N309" s="53">
        <v>8.7696236559139787E-2</v>
      </c>
      <c r="O309" s="44" t="s">
        <v>2588</v>
      </c>
    </row>
    <row r="310" spans="1:15" x14ac:dyDescent="0.25">
      <c r="A310" s="45" t="s">
        <v>2479</v>
      </c>
      <c r="B310" s="52" t="s">
        <v>2397</v>
      </c>
      <c r="C310" s="52" t="s">
        <v>2108</v>
      </c>
      <c r="D310" s="52" t="s">
        <v>2400</v>
      </c>
      <c r="E310" s="53">
        <v>8.5709677419354823E-3</v>
      </c>
      <c r="F310" s="53">
        <v>1.7141935483870965E-2</v>
      </c>
      <c r="G310" s="53">
        <v>2.5712903225806449E-2</v>
      </c>
      <c r="H310" s="53">
        <v>3.4283870967741929E-2</v>
      </c>
      <c r="I310" s="53">
        <v>4.2854838709677413E-2</v>
      </c>
      <c r="J310" s="53">
        <v>5.1425806451612897E-2</v>
      </c>
      <c r="K310" s="53">
        <v>5.9996774193548374E-2</v>
      </c>
      <c r="L310" s="53">
        <v>6.8567741935483859E-2</v>
      </c>
      <c r="M310" s="53">
        <v>7.7138709677419343E-2</v>
      </c>
      <c r="N310" s="53">
        <v>8.5709677419354827E-2</v>
      </c>
      <c r="O310" s="44" t="s">
        <v>2588</v>
      </c>
    </row>
    <row r="311" spans="1:15" x14ac:dyDescent="0.25">
      <c r="A311" s="45" t="s">
        <v>2480</v>
      </c>
      <c r="B311" s="52" t="s">
        <v>2401</v>
      </c>
      <c r="C311" s="52" t="s">
        <v>2402</v>
      </c>
      <c r="D311" s="52" t="s">
        <v>2403</v>
      </c>
      <c r="E311" s="53">
        <v>1.5281854838709677E-2</v>
      </c>
      <c r="F311" s="53">
        <v>3.0563709677419355E-2</v>
      </c>
      <c r="G311" s="53">
        <v>4.5845564516129027E-2</v>
      </c>
      <c r="H311" s="53">
        <v>6.1127419354838709E-2</v>
      </c>
      <c r="I311" s="53">
        <v>7.6409274193548385E-2</v>
      </c>
      <c r="J311" s="53">
        <v>9.1691129032258054E-2</v>
      </c>
      <c r="K311" s="53">
        <v>0.10697298387096774</v>
      </c>
      <c r="L311" s="53">
        <v>0.12225483870967742</v>
      </c>
      <c r="M311" s="53">
        <v>0.1375366935483871</v>
      </c>
      <c r="N311" s="53">
        <v>0.15281854838709677</v>
      </c>
      <c r="O311" s="44" t="s">
        <v>2588</v>
      </c>
    </row>
    <row r="312" spans="1:15" x14ac:dyDescent="0.25">
      <c r="A312" s="45" t="s">
        <v>2481</v>
      </c>
      <c r="B312" s="52" t="s">
        <v>2404</v>
      </c>
      <c r="C312" s="52" t="s">
        <v>2202</v>
      </c>
      <c r="D312" s="52" t="s">
        <v>2405</v>
      </c>
      <c r="E312" s="53">
        <v>1.7788978494623657E-3</v>
      </c>
      <c r="F312" s="53">
        <v>3.5577956989247313E-3</v>
      </c>
      <c r="G312" s="53">
        <v>5.3366935483870961E-3</v>
      </c>
      <c r="H312" s="53">
        <v>7.1155913978494627E-3</v>
      </c>
      <c r="I312" s="53">
        <v>8.8944892473118275E-3</v>
      </c>
      <c r="J312" s="53">
        <v>1.0673387096774192E-2</v>
      </c>
      <c r="K312" s="53">
        <v>1.2452284946236557E-2</v>
      </c>
      <c r="L312" s="53">
        <v>1.4231182795698925E-2</v>
      </c>
      <c r="M312" s="53">
        <v>1.6010080645161288E-2</v>
      </c>
      <c r="N312" s="53">
        <v>1.7788978494623655E-2</v>
      </c>
      <c r="O312" s="44" t="s">
        <v>2588</v>
      </c>
    </row>
    <row r="313" spans="1:15" x14ac:dyDescent="0.25">
      <c r="A313" s="45" t="s">
        <v>2482</v>
      </c>
      <c r="B313" s="52" t="s">
        <v>2404</v>
      </c>
      <c r="C313" s="52" t="s">
        <v>2376</v>
      </c>
      <c r="D313" s="52" t="s">
        <v>2406</v>
      </c>
      <c r="E313" s="53">
        <v>2.8439516129032259E-3</v>
      </c>
      <c r="F313" s="53">
        <v>5.6879032258064519E-3</v>
      </c>
      <c r="G313" s="53">
        <v>8.5318548387096765E-3</v>
      </c>
      <c r="H313" s="53">
        <v>1.1375806451612904E-2</v>
      </c>
      <c r="I313" s="53">
        <v>1.4219758064516129E-2</v>
      </c>
      <c r="J313" s="53">
        <v>1.7063709677419353E-2</v>
      </c>
      <c r="K313" s="53">
        <v>1.9907661290322579E-2</v>
      </c>
      <c r="L313" s="53">
        <v>2.2751612903225808E-2</v>
      </c>
      <c r="M313" s="53">
        <v>2.5595564516129033E-2</v>
      </c>
      <c r="N313" s="53">
        <v>2.8439516129032259E-2</v>
      </c>
      <c r="O313" s="44" t="s">
        <v>2588</v>
      </c>
    </row>
    <row r="314" spans="1:15" x14ac:dyDescent="0.25">
      <c r="A314" s="45" t="s">
        <v>2483</v>
      </c>
      <c r="B314" s="52" t="s">
        <v>2404</v>
      </c>
      <c r="C314" s="52" t="s">
        <v>2108</v>
      </c>
      <c r="D314" s="52" t="s">
        <v>2407</v>
      </c>
      <c r="E314" s="53"/>
      <c r="F314" s="53">
        <v>7.2204301075268825E-4</v>
      </c>
      <c r="G314" s="53">
        <v>1.0830645161290322E-3</v>
      </c>
      <c r="H314" s="53">
        <v>1.4440860215053765E-3</v>
      </c>
      <c r="I314" s="53">
        <v>1.8051075268817206E-3</v>
      </c>
      <c r="J314" s="53">
        <v>2.1661290322580644E-3</v>
      </c>
      <c r="K314" s="53">
        <v>2.5271505376344085E-3</v>
      </c>
      <c r="L314" s="53">
        <v>2.888172043010753E-3</v>
      </c>
      <c r="M314" s="53">
        <v>3.2491935483870971E-3</v>
      </c>
      <c r="N314" s="53">
        <v>3.6102150537634411E-3</v>
      </c>
      <c r="O314" s="44" t="s">
        <v>2588</v>
      </c>
    </row>
    <row r="315" spans="1:15" ht="26.4" x14ac:dyDescent="0.25">
      <c r="A315" s="45" t="s">
        <v>2484</v>
      </c>
      <c r="B315" s="52" t="s">
        <v>2404</v>
      </c>
      <c r="C315" s="52" t="s">
        <v>2349</v>
      </c>
      <c r="D315" s="52" t="s">
        <v>2408</v>
      </c>
      <c r="E315" s="53">
        <v>1.4318548387096774E-3</v>
      </c>
      <c r="F315" s="53">
        <v>2.8637096774193549E-3</v>
      </c>
      <c r="G315" s="53">
        <v>4.2955645161290319E-3</v>
      </c>
      <c r="H315" s="53">
        <v>5.7274193548387097E-3</v>
      </c>
      <c r="I315" s="53">
        <v>7.1592741935483867E-3</v>
      </c>
      <c r="J315" s="53">
        <v>8.5911290322580637E-3</v>
      </c>
      <c r="K315" s="53">
        <v>1.0022983870967742E-2</v>
      </c>
      <c r="L315" s="53">
        <v>1.1454838709677419E-2</v>
      </c>
      <c r="M315" s="53">
        <v>1.2886693548387096E-2</v>
      </c>
      <c r="N315" s="53">
        <v>1.4318548387096773E-2</v>
      </c>
      <c r="O315" s="44" t="s">
        <v>2588</v>
      </c>
    </row>
    <row r="316" spans="1:15" x14ac:dyDescent="0.25">
      <c r="A316" s="45" t="s">
        <v>2485</v>
      </c>
      <c r="B316" s="52" t="s">
        <v>2404</v>
      </c>
      <c r="C316" s="52" t="s">
        <v>2318</v>
      </c>
      <c r="D316" s="52" t="s">
        <v>2409</v>
      </c>
      <c r="E316" s="53"/>
      <c r="F316" s="53">
        <v>7.8521505376344088E-4</v>
      </c>
      <c r="G316" s="53">
        <v>1.1778225806451611E-3</v>
      </c>
      <c r="H316" s="53">
        <v>1.5704301075268818E-3</v>
      </c>
      <c r="I316" s="53">
        <v>1.963037634408602E-3</v>
      </c>
      <c r="J316" s="53">
        <v>2.3556451612903222E-3</v>
      </c>
      <c r="K316" s="53">
        <v>2.7482526881720424E-3</v>
      </c>
      <c r="L316" s="53">
        <v>3.1408602150537635E-3</v>
      </c>
      <c r="M316" s="53">
        <v>3.5334677419354837E-3</v>
      </c>
      <c r="N316" s="53">
        <v>3.926075268817204E-3</v>
      </c>
      <c r="O316" s="44" t="s">
        <v>2588</v>
      </c>
    </row>
    <row r="317" spans="1:15" x14ac:dyDescent="0.25">
      <c r="A317" s="45" t="s">
        <v>2486</v>
      </c>
      <c r="B317" s="52" t="s">
        <v>2404</v>
      </c>
      <c r="C317" s="52" t="s">
        <v>2368</v>
      </c>
      <c r="D317" s="52" t="s">
        <v>2410</v>
      </c>
      <c r="E317" s="53"/>
      <c r="F317" s="53"/>
      <c r="G317" s="53">
        <v>5.7903225806451609E-4</v>
      </c>
      <c r="H317" s="53">
        <v>7.7204301075268827E-4</v>
      </c>
      <c r="I317" s="53">
        <v>9.6505376344086023E-4</v>
      </c>
      <c r="J317" s="53">
        <v>1.1580645161290322E-3</v>
      </c>
      <c r="K317" s="53">
        <v>1.3510752688172041E-3</v>
      </c>
      <c r="L317" s="53">
        <v>1.5440860215053765E-3</v>
      </c>
      <c r="M317" s="53">
        <v>1.7370967741935485E-3</v>
      </c>
      <c r="N317" s="53">
        <v>1.9301075268817205E-3</v>
      </c>
      <c r="O317" s="44" t="s">
        <v>2588</v>
      </c>
    </row>
    <row r="318" spans="1:15" x14ac:dyDescent="0.25">
      <c r="A318" s="45" t="s">
        <v>2487</v>
      </c>
      <c r="B318" s="52" t="s">
        <v>2404</v>
      </c>
      <c r="C318" s="52" t="s">
        <v>2110</v>
      </c>
      <c r="D318" s="52" t="s">
        <v>2411</v>
      </c>
      <c r="E318" s="53"/>
      <c r="F318" s="53"/>
      <c r="G318" s="53">
        <v>5.3064516129032251E-4</v>
      </c>
      <c r="H318" s="53">
        <v>7.0752688172043016E-4</v>
      </c>
      <c r="I318" s="53">
        <v>8.844086021505376E-4</v>
      </c>
      <c r="J318" s="53">
        <v>1.061290322580645E-3</v>
      </c>
      <c r="K318" s="53">
        <v>1.2381720430107526E-3</v>
      </c>
      <c r="L318" s="53">
        <v>1.4150537634408603E-3</v>
      </c>
      <c r="M318" s="53">
        <v>1.5919354838709677E-3</v>
      </c>
      <c r="N318" s="53">
        <v>1.7688172043010752E-3</v>
      </c>
      <c r="O318" s="44" t="s">
        <v>2588</v>
      </c>
    </row>
    <row r="319" spans="1:15" x14ac:dyDescent="0.25">
      <c r="A319" s="45" t="s">
        <v>2488</v>
      </c>
      <c r="B319" s="52" t="s">
        <v>2404</v>
      </c>
      <c r="C319" s="52" t="s">
        <v>2412</v>
      </c>
      <c r="D319" s="52" t="s">
        <v>2413</v>
      </c>
      <c r="E319" s="53"/>
      <c r="F319" s="53">
        <v>7.7392473118279579E-4</v>
      </c>
      <c r="G319" s="53">
        <v>1.1608870967741935E-3</v>
      </c>
      <c r="H319" s="53">
        <v>1.5478494623655916E-3</v>
      </c>
      <c r="I319" s="53">
        <v>1.9348118279569892E-3</v>
      </c>
      <c r="J319" s="53">
        <v>2.3217741935483869E-3</v>
      </c>
      <c r="K319" s="53">
        <v>2.7087365591397846E-3</v>
      </c>
      <c r="L319" s="53">
        <v>3.0956989247311831E-3</v>
      </c>
      <c r="M319" s="53">
        <v>3.4826612903225808E-3</v>
      </c>
      <c r="N319" s="53">
        <v>3.8696236559139785E-3</v>
      </c>
      <c r="O319" s="44" t="s">
        <v>2588</v>
      </c>
    </row>
    <row r="320" spans="1:15" x14ac:dyDescent="0.25">
      <c r="A320" s="45" t="s">
        <v>2489</v>
      </c>
      <c r="B320" s="52" t="s">
        <v>2404</v>
      </c>
      <c r="C320" s="52" t="s">
        <v>2114</v>
      </c>
      <c r="D320" s="52" t="s">
        <v>2414</v>
      </c>
      <c r="E320" s="53">
        <v>6.8413978494623665E-4</v>
      </c>
      <c r="F320" s="53">
        <v>1.3682795698924733E-3</v>
      </c>
      <c r="G320" s="53">
        <v>2.0524193548387098E-3</v>
      </c>
      <c r="H320" s="53">
        <v>2.7365591397849466E-3</v>
      </c>
      <c r="I320" s="53">
        <v>3.4206989247311829E-3</v>
      </c>
      <c r="J320" s="53">
        <v>4.1048387096774197E-3</v>
      </c>
      <c r="K320" s="53">
        <v>4.7889784946236556E-3</v>
      </c>
      <c r="L320" s="53">
        <v>5.4731182795698932E-3</v>
      </c>
      <c r="M320" s="53">
        <v>6.1572580645161291E-3</v>
      </c>
      <c r="N320" s="53">
        <v>6.8413978494623658E-3</v>
      </c>
      <c r="O320" s="44" t="s">
        <v>2588</v>
      </c>
    </row>
    <row r="321" spans="1:15" x14ac:dyDescent="0.25">
      <c r="A321" s="45" t="s">
        <v>2490</v>
      </c>
      <c r="B321" s="52" t="s">
        <v>2404</v>
      </c>
      <c r="C321" s="52" t="s">
        <v>2116</v>
      </c>
      <c r="D321" s="52" t="s">
        <v>2354</v>
      </c>
      <c r="E321" s="53">
        <v>5.0913978494623662E-4</v>
      </c>
      <c r="F321" s="53">
        <v>1.0182795698924732E-3</v>
      </c>
      <c r="G321" s="53">
        <v>1.5274193548387098E-3</v>
      </c>
      <c r="H321" s="53">
        <v>2.0365591397849465E-3</v>
      </c>
      <c r="I321" s="53">
        <v>2.545698924731183E-3</v>
      </c>
      <c r="J321" s="53">
        <v>3.0548387096774195E-3</v>
      </c>
      <c r="K321" s="53">
        <v>3.563978494623656E-3</v>
      </c>
      <c r="L321" s="53">
        <v>4.073118279569893E-3</v>
      </c>
      <c r="M321" s="53">
        <v>4.5822580645161299E-3</v>
      </c>
      <c r="N321" s="53">
        <v>5.091397849462366E-3</v>
      </c>
      <c r="O321" s="44" t="s">
        <v>2588</v>
      </c>
    </row>
    <row r="322" spans="1:15" ht="26.4" x14ac:dyDescent="0.25">
      <c r="A322" s="45" t="s">
        <v>2491</v>
      </c>
      <c r="B322" s="52" t="s">
        <v>2404</v>
      </c>
      <c r="C322" s="52" t="s">
        <v>2332</v>
      </c>
      <c r="D322" s="52" t="s">
        <v>2415</v>
      </c>
      <c r="E322" s="53"/>
      <c r="F322" s="53"/>
      <c r="G322" s="53">
        <v>5.7983870967741932E-4</v>
      </c>
      <c r="H322" s="53">
        <v>7.7311827956989246E-4</v>
      </c>
      <c r="I322" s="53">
        <v>9.6639784946236549E-4</v>
      </c>
      <c r="J322" s="53">
        <v>1.1596774193548386E-3</v>
      </c>
      <c r="K322" s="53">
        <v>1.3529569892473117E-3</v>
      </c>
      <c r="L322" s="53">
        <v>1.5462365591397849E-3</v>
      </c>
      <c r="M322" s="53">
        <v>1.7395161290322579E-3</v>
      </c>
      <c r="N322" s="53">
        <v>1.932795698924731E-3</v>
      </c>
      <c r="O322" s="44" t="s">
        <v>2588</v>
      </c>
    </row>
    <row r="323" spans="1:15" x14ac:dyDescent="0.25">
      <c r="A323" s="45" t="s">
        <v>2492</v>
      </c>
      <c r="B323" s="52" t="s">
        <v>2404</v>
      </c>
      <c r="C323" s="52" t="s">
        <v>2320</v>
      </c>
      <c r="D323" s="52" t="s">
        <v>2416</v>
      </c>
      <c r="E323" s="53"/>
      <c r="F323" s="53">
        <v>9.5967741935483887E-4</v>
      </c>
      <c r="G323" s="53">
        <v>1.4395161290322582E-3</v>
      </c>
      <c r="H323" s="53">
        <v>1.9193548387096777E-3</v>
      </c>
      <c r="I323" s="53">
        <v>2.399193548387097E-3</v>
      </c>
      <c r="J323" s="53">
        <v>2.8790322580645165E-3</v>
      </c>
      <c r="K323" s="53">
        <v>3.3588709677419355E-3</v>
      </c>
      <c r="L323" s="53">
        <v>3.8387096774193555E-3</v>
      </c>
      <c r="M323" s="53">
        <v>4.318548387096775E-3</v>
      </c>
      <c r="N323" s="53">
        <v>4.798387096774194E-3</v>
      </c>
      <c r="O323" s="44" t="s">
        <v>2588</v>
      </c>
    </row>
    <row r="324" spans="1:15" ht="26.4" x14ac:dyDescent="0.25">
      <c r="A324" s="45" t="s">
        <v>2493</v>
      </c>
      <c r="B324" s="52" t="s">
        <v>2404</v>
      </c>
      <c r="C324" s="52" t="s">
        <v>2356</v>
      </c>
      <c r="D324" s="52" t="s">
        <v>2417</v>
      </c>
      <c r="E324" s="53"/>
      <c r="F324" s="53">
        <v>5.5967741935483868E-4</v>
      </c>
      <c r="G324" s="53">
        <v>8.3951612903225808E-4</v>
      </c>
      <c r="H324" s="53">
        <v>1.1193548387096774E-3</v>
      </c>
      <c r="I324" s="53">
        <v>1.3991935483870968E-3</v>
      </c>
      <c r="J324" s="53">
        <v>1.6790322580645162E-3</v>
      </c>
      <c r="K324" s="53">
        <v>1.9588709677419353E-3</v>
      </c>
      <c r="L324" s="53">
        <v>2.2387096774193547E-3</v>
      </c>
      <c r="M324" s="53">
        <v>2.5185483870967741E-3</v>
      </c>
      <c r="N324" s="53">
        <v>2.7983870967741935E-3</v>
      </c>
      <c r="O324" s="44" t="s">
        <v>2588</v>
      </c>
    </row>
    <row r="325" spans="1:15" ht="26.4" x14ac:dyDescent="0.25">
      <c r="A325" s="45" t="s">
        <v>2494</v>
      </c>
      <c r="B325" s="52" t="s">
        <v>2404</v>
      </c>
      <c r="C325" s="52" t="s">
        <v>2358</v>
      </c>
      <c r="D325" s="52" t="s">
        <v>2418</v>
      </c>
      <c r="E325" s="53">
        <v>2.8119623655913982E-3</v>
      </c>
      <c r="F325" s="53">
        <v>5.6239247311827964E-3</v>
      </c>
      <c r="G325" s="53">
        <v>8.4358870967741941E-3</v>
      </c>
      <c r="H325" s="53">
        <v>1.1247849462365593E-2</v>
      </c>
      <c r="I325" s="53">
        <v>1.405981182795699E-2</v>
      </c>
      <c r="J325" s="53">
        <v>1.6871774193548388E-2</v>
      </c>
      <c r="K325" s="53">
        <v>1.9683736559139783E-2</v>
      </c>
      <c r="L325" s="53">
        <v>2.2495698924731185E-2</v>
      </c>
      <c r="M325" s="53">
        <v>2.5307661290322581E-2</v>
      </c>
      <c r="N325" s="53">
        <v>2.8119623655913979E-2</v>
      </c>
      <c r="O325" s="44" t="s">
        <v>2588</v>
      </c>
    </row>
    <row r="326" spans="1:15" x14ac:dyDescent="0.25">
      <c r="A326" s="45" t="s">
        <v>2495</v>
      </c>
      <c r="B326" s="52" t="s">
        <v>2404</v>
      </c>
      <c r="C326" s="52" t="s">
        <v>2336</v>
      </c>
      <c r="D326" s="52" t="s">
        <v>2419</v>
      </c>
      <c r="E326" s="53">
        <v>5.3024193548387101E-4</v>
      </c>
      <c r="F326" s="53">
        <v>1.060483870967742E-3</v>
      </c>
      <c r="G326" s="53">
        <v>1.5907258064516128E-3</v>
      </c>
      <c r="H326" s="53">
        <v>2.120967741935484E-3</v>
      </c>
      <c r="I326" s="53">
        <v>2.6512096774193548E-3</v>
      </c>
      <c r="J326" s="53">
        <v>3.1814516129032256E-3</v>
      </c>
      <c r="K326" s="53">
        <v>3.7116935483870964E-3</v>
      </c>
      <c r="L326" s="53">
        <v>4.2419354838709681E-3</v>
      </c>
      <c r="M326" s="53">
        <v>4.7721774193548389E-3</v>
      </c>
      <c r="N326" s="53">
        <v>5.3024193548387097E-3</v>
      </c>
      <c r="O326" s="44" t="s">
        <v>2588</v>
      </c>
    </row>
    <row r="327" spans="1:15" x14ac:dyDescent="0.25">
      <c r="A327" s="45" t="s">
        <v>2496</v>
      </c>
      <c r="B327" s="52" t="s">
        <v>2404</v>
      </c>
      <c r="C327" s="52" t="s">
        <v>2374</v>
      </c>
      <c r="D327" s="52" t="s">
        <v>2375</v>
      </c>
      <c r="E327" s="53"/>
      <c r="F327" s="53">
        <v>6.0887096774193559E-4</v>
      </c>
      <c r="G327" s="53">
        <v>9.1330645161290323E-4</v>
      </c>
      <c r="H327" s="53">
        <v>1.2177419354838712E-3</v>
      </c>
      <c r="I327" s="53">
        <v>1.5221774193548388E-3</v>
      </c>
      <c r="J327" s="53">
        <v>1.8266129032258065E-3</v>
      </c>
      <c r="K327" s="53">
        <v>2.1310483870967743E-3</v>
      </c>
      <c r="L327" s="53">
        <v>2.4354838709677424E-3</v>
      </c>
      <c r="M327" s="53">
        <v>2.73991935483871E-3</v>
      </c>
      <c r="N327" s="53">
        <v>3.0443548387096776E-3</v>
      </c>
      <c r="O327" s="44" t="s">
        <v>2588</v>
      </c>
    </row>
    <row r="328" spans="1:15" x14ac:dyDescent="0.25">
      <c r="A328" s="45" t="s">
        <v>2497</v>
      </c>
      <c r="B328" s="52" t="s">
        <v>2420</v>
      </c>
      <c r="C328" s="52" t="s">
        <v>2202</v>
      </c>
      <c r="D328" s="52" t="s">
        <v>2421</v>
      </c>
      <c r="E328" s="53"/>
      <c r="F328" s="53"/>
      <c r="G328" s="53">
        <v>7.0887096774193542E-4</v>
      </c>
      <c r="H328" s="53">
        <v>9.4516129032258067E-4</v>
      </c>
      <c r="I328" s="53">
        <v>1.1814516129032258E-3</v>
      </c>
      <c r="J328" s="53">
        <v>1.4177419354838708E-3</v>
      </c>
      <c r="K328" s="53">
        <v>1.6540322580645161E-3</v>
      </c>
      <c r="L328" s="53">
        <v>1.8903225806451613E-3</v>
      </c>
      <c r="M328" s="53">
        <v>2.1266129032258066E-3</v>
      </c>
      <c r="N328" s="53">
        <v>2.3629032258064516E-3</v>
      </c>
      <c r="O328" s="44" t="s">
        <v>2588</v>
      </c>
    </row>
    <row r="329" spans="1:15" x14ac:dyDescent="0.25">
      <c r="A329" s="45" t="s">
        <v>2498</v>
      </c>
      <c r="B329" s="52" t="s">
        <v>2420</v>
      </c>
      <c r="C329" s="52" t="s">
        <v>2376</v>
      </c>
      <c r="D329" s="52" t="s">
        <v>2377</v>
      </c>
      <c r="E329" s="53">
        <v>6.4677419354838709E-4</v>
      </c>
      <c r="F329" s="53">
        <v>1.2935483870967742E-3</v>
      </c>
      <c r="G329" s="53">
        <v>1.9403225806451613E-3</v>
      </c>
      <c r="H329" s="53">
        <v>2.5870967741935483E-3</v>
      </c>
      <c r="I329" s="53">
        <v>3.2338709677419354E-3</v>
      </c>
      <c r="J329" s="53">
        <v>3.8806451612903225E-3</v>
      </c>
      <c r="K329" s="53">
        <v>4.5274193548387092E-3</v>
      </c>
      <c r="L329" s="53">
        <v>5.1741935483870967E-3</v>
      </c>
      <c r="M329" s="53">
        <v>5.8209677419354842E-3</v>
      </c>
      <c r="N329" s="53">
        <v>6.4677419354838709E-3</v>
      </c>
      <c r="O329" s="44" t="s">
        <v>2588</v>
      </c>
    </row>
    <row r="330" spans="1:15" x14ac:dyDescent="0.25">
      <c r="A330" s="45" t="s">
        <v>2499</v>
      </c>
      <c r="B330" s="52" t="s">
        <v>2420</v>
      </c>
      <c r="C330" s="52" t="s">
        <v>376</v>
      </c>
      <c r="D330" s="52" t="s">
        <v>2422</v>
      </c>
      <c r="E330" s="53">
        <v>4.1145161290322583E-3</v>
      </c>
      <c r="F330" s="53">
        <v>8.2290322580645166E-3</v>
      </c>
      <c r="G330" s="53">
        <v>1.2343548387096776E-2</v>
      </c>
      <c r="H330" s="53">
        <v>1.6458064516129033E-2</v>
      </c>
      <c r="I330" s="53">
        <v>2.0572580645161292E-2</v>
      </c>
      <c r="J330" s="53">
        <v>2.4687096774193552E-2</v>
      </c>
      <c r="K330" s="53">
        <v>2.8801612903225807E-2</v>
      </c>
      <c r="L330" s="53">
        <v>3.2916129032258067E-2</v>
      </c>
      <c r="M330" s="53">
        <v>3.7030645161290329E-2</v>
      </c>
      <c r="N330" s="53">
        <v>4.1145161290322585E-2</v>
      </c>
      <c r="O330" s="44" t="s">
        <v>2588</v>
      </c>
    </row>
    <row r="331" spans="1:15" x14ac:dyDescent="0.25">
      <c r="A331" s="45" t="s">
        <v>2500</v>
      </c>
      <c r="B331" s="52" t="s">
        <v>2420</v>
      </c>
      <c r="C331" s="52" t="s">
        <v>2423</v>
      </c>
      <c r="D331" s="52" t="s">
        <v>2424</v>
      </c>
      <c r="E331" s="53">
        <v>3.0026881720430108E-3</v>
      </c>
      <c r="F331" s="53">
        <v>6.0053763440860216E-3</v>
      </c>
      <c r="G331" s="53">
        <v>9.0080645161290315E-3</v>
      </c>
      <c r="H331" s="53">
        <v>1.2010752688172043E-2</v>
      </c>
      <c r="I331" s="53">
        <v>1.5013440860215053E-2</v>
      </c>
      <c r="J331" s="53">
        <v>1.8016129032258063E-2</v>
      </c>
      <c r="K331" s="53">
        <v>2.1018817204301075E-2</v>
      </c>
      <c r="L331" s="53">
        <v>2.4021505376344086E-2</v>
      </c>
      <c r="M331" s="53">
        <v>2.7024193548387095E-2</v>
      </c>
      <c r="N331" s="53">
        <v>3.0026881720430106E-2</v>
      </c>
      <c r="O331" s="44" t="s">
        <v>2588</v>
      </c>
    </row>
    <row r="332" spans="1:15" x14ac:dyDescent="0.25">
      <c r="A332" s="45" t="s">
        <v>2501</v>
      </c>
      <c r="B332" s="52" t="s">
        <v>2420</v>
      </c>
      <c r="C332" s="52" t="s">
        <v>2389</v>
      </c>
      <c r="D332" s="52" t="s">
        <v>2331</v>
      </c>
      <c r="E332" s="53"/>
      <c r="F332" s="53">
        <v>6.1935483870967747E-4</v>
      </c>
      <c r="G332" s="53">
        <v>9.2903225806451604E-4</v>
      </c>
      <c r="H332" s="53">
        <v>1.2387096774193549E-3</v>
      </c>
      <c r="I332" s="53">
        <v>1.5483870967741935E-3</v>
      </c>
      <c r="J332" s="53">
        <v>1.8580645161290321E-3</v>
      </c>
      <c r="K332" s="53">
        <v>2.1677419354838709E-3</v>
      </c>
      <c r="L332" s="53">
        <v>2.4774193548387099E-3</v>
      </c>
      <c r="M332" s="53">
        <v>2.7870967741935484E-3</v>
      </c>
      <c r="N332" s="53">
        <v>3.096774193548387E-3</v>
      </c>
      <c r="O332" s="44" t="s">
        <v>2588</v>
      </c>
    </row>
    <row r="333" spans="1:15" x14ac:dyDescent="0.25">
      <c r="A333" s="45" t="s">
        <v>2502</v>
      </c>
      <c r="B333" s="52" t="s">
        <v>2420</v>
      </c>
      <c r="C333" s="52" t="s">
        <v>2114</v>
      </c>
      <c r="D333" s="52" t="s">
        <v>2425</v>
      </c>
      <c r="E333" s="53">
        <v>2.0126344086021505E-3</v>
      </c>
      <c r="F333" s="53">
        <v>4.025268817204301E-3</v>
      </c>
      <c r="G333" s="53">
        <v>6.0379032258064506E-3</v>
      </c>
      <c r="H333" s="53">
        <v>8.050537634408602E-3</v>
      </c>
      <c r="I333" s="53">
        <v>1.0063172043010752E-2</v>
      </c>
      <c r="J333" s="53">
        <v>1.2075806451612901E-2</v>
      </c>
      <c r="K333" s="53">
        <v>1.4088440860215051E-2</v>
      </c>
      <c r="L333" s="53">
        <v>1.6101075268817204E-2</v>
      </c>
      <c r="M333" s="53">
        <v>1.8113709677419352E-2</v>
      </c>
      <c r="N333" s="53">
        <v>2.0126344086021503E-2</v>
      </c>
      <c r="O333" s="44" t="s">
        <v>2588</v>
      </c>
    </row>
    <row r="334" spans="1:15" x14ac:dyDescent="0.25">
      <c r="A334" s="45" t="s">
        <v>2503</v>
      </c>
      <c r="B334" s="52" t="s">
        <v>2420</v>
      </c>
      <c r="C334" s="52" t="s">
        <v>2379</v>
      </c>
      <c r="D334" s="52" t="s">
        <v>2426</v>
      </c>
      <c r="E334" s="53">
        <v>6.5940860215053766E-4</v>
      </c>
      <c r="F334" s="53">
        <v>1.3188172043010753E-3</v>
      </c>
      <c r="G334" s="53">
        <v>1.9782258064516126E-3</v>
      </c>
      <c r="H334" s="53">
        <v>2.6376344086021506E-3</v>
      </c>
      <c r="I334" s="53">
        <v>3.2970430107526882E-3</v>
      </c>
      <c r="J334" s="53">
        <v>3.9564516129032253E-3</v>
      </c>
      <c r="K334" s="53">
        <v>4.6158602150537633E-3</v>
      </c>
      <c r="L334" s="53">
        <v>5.2752688172043012E-3</v>
      </c>
      <c r="M334" s="53">
        <v>5.9346774193548392E-3</v>
      </c>
      <c r="N334" s="53">
        <v>6.5940860215053763E-3</v>
      </c>
      <c r="O334" s="44" t="s">
        <v>2588</v>
      </c>
    </row>
    <row r="335" spans="1:15" x14ac:dyDescent="0.25">
      <c r="A335" s="45" t="s">
        <v>2504</v>
      </c>
      <c r="B335" s="52" t="s">
        <v>2420</v>
      </c>
      <c r="C335" s="52" t="s">
        <v>2427</v>
      </c>
      <c r="D335" s="52" t="s">
        <v>2428</v>
      </c>
      <c r="E335" s="53">
        <v>3.3623655913978486E-3</v>
      </c>
      <c r="F335" s="53">
        <v>6.7247311827956973E-3</v>
      </c>
      <c r="G335" s="53">
        <v>1.0087096774193545E-2</v>
      </c>
      <c r="H335" s="53">
        <v>1.3449462365591395E-2</v>
      </c>
      <c r="I335" s="53">
        <v>1.6811827956989243E-2</v>
      </c>
      <c r="J335" s="53">
        <v>2.0174193548387089E-2</v>
      </c>
      <c r="K335" s="53">
        <v>2.3536559139784939E-2</v>
      </c>
      <c r="L335" s="53">
        <v>2.6898924731182789E-2</v>
      </c>
      <c r="M335" s="53">
        <v>3.0261290322580639E-2</v>
      </c>
      <c r="N335" s="53">
        <v>3.3623655913978485E-2</v>
      </c>
      <c r="O335" s="44" t="s">
        <v>2588</v>
      </c>
    </row>
    <row r="336" spans="1:15" x14ac:dyDescent="0.25">
      <c r="A336" s="45" t="s">
        <v>2505</v>
      </c>
      <c r="B336" s="52" t="s">
        <v>2420</v>
      </c>
      <c r="C336" s="52" t="s">
        <v>2336</v>
      </c>
      <c r="D336" s="52" t="s">
        <v>2429</v>
      </c>
      <c r="E336" s="53"/>
      <c r="F336" s="53">
        <v>5.8279569892473113E-4</v>
      </c>
      <c r="G336" s="53">
        <v>8.7419354838709669E-4</v>
      </c>
      <c r="H336" s="53">
        <v>1.1655913978494623E-3</v>
      </c>
      <c r="I336" s="53">
        <v>1.4569892473118278E-3</v>
      </c>
      <c r="J336" s="53">
        <v>1.7483870967741934E-3</v>
      </c>
      <c r="K336" s="53">
        <v>2.0397849462365589E-3</v>
      </c>
      <c r="L336" s="53">
        <v>2.3311827956989245E-3</v>
      </c>
      <c r="M336" s="53">
        <v>2.6225806451612901E-3</v>
      </c>
      <c r="N336" s="53">
        <v>2.9139784946236556E-3</v>
      </c>
      <c r="O336" s="44" t="s">
        <v>2588</v>
      </c>
    </row>
    <row r="337" spans="1:15" x14ac:dyDescent="0.25">
      <c r="A337" s="45" t="s">
        <v>2506</v>
      </c>
      <c r="B337" s="52" t="s">
        <v>2430</v>
      </c>
      <c r="C337" s="52" t="s">
        <v>2356</v>
      </c>
      <c r="D337" s="52" t="s">
        <v>2431</v>
      </c>
      <c r="E337" s="53">
        <v>1.4076344086021509E-2</v>
      </c>
      <c r="F337" s="53">
        <v>2.8152688172043017E-2</v>
      </c>
      <c r="G337" s="53">
        <v>4.2229032258064521E-2</v>
      </c>
      <c r="H337" s="53">
        <v>5.6305376344086035E-2</v>
      </c>
      <c r="I337" s="53">
        <v>7.0381720430107542E-2</v>
      </c>
      <c r="J337" s="53">
        <v>8.4458064516129042E-2</v>
      </c>
      <c r="K337" s="53">
        <v>9.8534408602150556E-2</v>
      </c>
      <c r="L337" s="53">
        <v>0.11261075268817207</v>
      </c>
      <c r="M337" s="53">
        <v>0.12668709677419357</v>
      </c>
      <c r="N337" s="53">
        <v>0.14076344086021508</v>
      </c>
      <c r="O337" s="44" t="s">
        <v>2588</v>
      </c>
    </row>
    <row r="338" spans="1:15" x14ac:dyDescent="0.25">
      <c r="A338" s="45"/>
      <c r="B338" s="100" t="s">
        <v>17</v>
      </c>
      <c r="C338" s="100"/>
      <c r="D338" s="32"/>
      <c r="E338" s="85">
        <f t="shared" ref="E338:N338" si="3">SUM(E225:E337)</f>
        <v>4.4186651881720422</v>
      </c>
      <c r="F338" s="85">
        <f t="shared" si="3"/>
        <v>7.444356451612907</v>
      </c>
      <c r="G338" s="85">
        <f t="shared" si="3"/>
        <v>12.140137903225799</v>
      </c>
      <c r="H338" s="85">
        <f t="shared" si="3"/>
        <v>16.633517204301072</v>
      </c>
      <c r="I338" s="85">
        <f t="shared" si="3"/>
        <v>21.736896505376343</v>
      </c>
      <c r="J338" s="85">
        <f t="shared" si="3"/>
        <v>27.650275806451596</v>
      </c>
      <c r="K338" s="85">
        <f t="shared" si="3"/>
        <v>30.023655107526867</v>
      </c>
      <c r="L338" s="85">
        <f t="shared" si="3"/>
        <v>32.787034408602139</v>
      </c>
      <c r="M338" s="85">
        <f t="shared" si="3"/>
        <v>38.460413709677397</v>
      </c>
      <c r="N338" s="85">
        <f t="shared" si="3"/>
        <v>47.123793010752685</v>
      </c>
      <c r="O338" s="46"/>
    </row>
    <row r="339" spans="1:15" s="2" customFormat="1" ht="15" x14ac:dyDescent="0.25">
      <c r="A339" s="22" t="s">
        <v>22</v>
      </c>
      <c r="B339" s="99" t="s">
        <v>27</v>
      </c>
      <c r="C339" s="99"/>
      <c r="D339" s="99"/>
      <c r="E339" s="99"/>
      <c r="F339" s="99"/>
      <c r="G339" s="99"/>
      <c r="H339" s="99"/>
      <c r="I339" s="99"/>
      <c r="J339" s="99"/>
      <c r="K339" s="99"/>
      <c r="L339" s="99"/>
      <c r="M339" s="99"/>
      <c r="N339" s="99"/>
      <c r="O339" s="47"/>
    </row>
    <row r="340" spans="1:15" x14ac:dyDescent="0.25">
      <c r="A340" s="45" t="s">
        <v>211</v>
      </c>
      <c r="B340" s="50" t="s">
        <v>200</v>
      </c>
      <c r="C340" s="50" t="s">
        <v>220</v>
      </c>
      <c r="D340" s="50"/>
      <c r="E340" s="53">
        <v>0.2</v>
      </c>
      <c r="F340" s="53">
        <v>0.4</v>
      </c>
      <c r="G340" s="53">
        <v>0.6</v>
      </c>
      <c r="H340" s="53">
        <v>0.8</v>
      </c>
      <c r="I340" s="53">
        <v>1</v>
      </c>
      <c r="J340" s="53">
        <v>1.2</v>
      </c>
      <c r="K340" s="53">
        <v>1.4</v>
      </c>
      <c r="L340" s="53">
        <v>1.6</v>
      </c>
      <c r="M340" s="53">
        <v>1.8</v>
      </c>
      <c r="N340" s="53">
        <v>2</v>
      </c>
      <c r="O340" s="45" t="s">
        <v>200</v>
      </c>
    </row>
    <row r="341" spans="1:15" x14ac:dyDescent="0.25">
      <c r="A341" s="45" t="s">
        <v>212</v>
      </c>
      <c r="B341" s="26" t="s">
        <v>298</v>
      </c>
      <c r="C341" s="50" t="s">
        <v>297</v>
      </c>
      <c r="D341" s="50"/>
      <c r="E341" s="83">
        <v>0.4</v>
      </c>
      <c r="F341" s="83">
        <v>0.4</v>
      </c>
      <c r="G341" s="83">
        <v>0.4</v>
      </c>
      <c r="H341" s="83">
        <v>0.4</v>
      </c>
      <c r="I341" s="83">
        <v>0.4</v>
      </c>
      <c r="J341" s="83">
        <v>0.4</v>
      </c>
      <c r="K341" s="83">
        <v>0.4</v>
      </c>
      <c r="L341" s="83">
        <v>0.4</v>
      </c>
      <c r="M341" s="83">
        <v>0.4</v>
      </c>
      <c r="N341" s="83">
        <v>0.4</v>
      </c>
      <c r="O341" s="28" t="s">
        <v>277</v>
      </c>
    </row>
    <row r="342" spans="1:15" ht="26.4" x14ac:dyDescent="0.25">
      <c r="A342" s="45" t="s">
        <v>213</v>
      </c>
      <c r="B342" s="26" t="s">
        <v>299</v>
      </c>
      <c r="C342" s="50" t="s">
        <v>296</v>
      </c>
      <c r="D342" s="50"/>
      <c r="E342" s="83">
        <v>0.6</v>
      </c>
      <c r="F342" s="83">
        <v>0.6</v>
      </c>
      <c r="G342" s="83">
        <v>0.6</v>
      </c>
      <c r="H342" s="83">
        <v>0.6</v>
      </c>
      <c r="I342" s="83">
        <v>0.6</v>
      </c>
      <c r="J342" s="83">
        <v>0.6</v>
      </c>
      <c r="K342" s="83">
        <v>0.6</v>
      </c>
      <c r="L342" s="83">
        <v>0.6</v>
      </c>
      <c r="M342" s="83">
        <v>0.6</v>
      </c>
      <c r="N342" s="83">
        <v>0.6</v>
      </c>
      <c r="O342" s="28" t="s">
        <v>277</v>
      </c>
    </row>
    <row r="343" spans="1:15" ht="26.4" x14ac:dyDescent="0.25">
      <c r="A343" s="45" t="s">
        <v>214</v>
      </c>
      <c r="B343" s="50" t="s">
        <v>375</v>
      </c>
      <c r="C343" s="50" t="s">
        <v>368</v>
      </c>
      <c r="D343" s="50" t="s">
        <v>372</v>
      </c>
      <c r="E343" s="53"/>
      <c r="F343" s="53"/>
      <c r="G343" s="53"/>
      <c r="H343" s="53"/>
      <c r="I343" s="53"/>
      <c r="J343" s="53"/>
      <c r="K343" s="53"/>
      <c r="L343" s="53"/>
      <c r="M343" s="53"/>
      <c r="N343" s="53">
        <v>0.2</v>
      </c>
      <c r="O343" s="45" t="s">
        <v>367</v>
      </c>
    </row>
    <row r="344" spans="1:15" x14ac:dyDescent="0.25">
      <c r="A344" s="45" t="s">
        <v>215</v>
      </c>
      <c r="B344" s="50" t="s">
        <v>373</v>
      </c>
      <c r="C344" s="50" t="s">
        <v>369</v>
      </c>
      <c r="D344" s="50" t="s">
        <v>370</v>
      </c>
      <c r="E344" s="53"/>
      <c r="F344" s="53"/>
      <c r="G344" s="53"/>
      <c r="H344" s="53"/>
      <c r="I344" s="53"/>
      <c r="J344" s="53">
        <v>0.8</v>
      </c>
      <c r="K344" s="53">
        <v>0.8</v>
      </c>
      <c r="L344" s="53">
        <v>0.8</v>
      </c>
      <c r="M344" s="53">
        <v>0.8</v>
      </c>
      <c r="N344" s="53">
        <v>0.8</v>
      </c>
      <c r="O344" s="45" t="s">
        <v>367</v>
      </c>
    </row>
    <row r="345" spans="1:15" x14ac:dyDescent="0.25">
      <c r="A345" s="45" t="s">
        <v>216</v>
      </c>
      <c r="B345" s="50" t="s">
        <v>374</v>
      </c>
      <c r="C345" s="50" t="s">
        <v>369</v>
      </c>
      <c r="D345" s="50" t="s">
        <v>371</v>
      </c>
      <c r="E345" s="53">
        <v>1</v>
      </c>
      <c r="F345" s="53">
        <v>1</v>
      </c>
      <c r="G345" s="53">
        <v>1</v>
      </c>
      <c r="H345" s="53">
        <v>1</v>
      </c>
      <c r="I345" s="53">
        <v>1</v>
      </c>
      <c r="J345" s="53">
        <v>1</v>
      </c>
      <c r="K345" s="53">
        <v>1</v>
      </c>
      <c r="L345" s="53">
        <v>1</v>
      </c>
      <c r="M345" s="53">
        <v>1</v>
      </c>
      <c r="N345" s="53">
        <v>1</v>
      </c>
      <c r="O345" s="45" t="s">
        <v>367</v>
      </c>
    </row>
    <row r="346" spans="1:15" x14ac:dyDescent="0.25">
      <c r="A346" s="45" t="s">
        <v>217</v>
      </c>
      <c r="B346" s="50" t="s">
        <v>502</v>
      </c>
      <c r="C346" s="50" t="s">
        <v>530</v>
      </c>
      <c r="D346" s="50" t="s">
        <v>500</v>
      </c>
      <c r="E346" s="53">
        <v>0.06</v>
      </c>
      <c r="F346" s="53">
        <v>0.12</v>
      </c>
      <c r="G346" s="53">
        <v>0.18</v>
      </c>
      <c r="H346" s="53">
        <v>0.24</v>
      </c>
      <c r="I346" s="53">
        <v>0.3</v>
      </c>
      <c r="J346" s="53">
        <v>0.36</v>
      </c>
      <c r="K346" s="53">
        <v>0.42</v>
      </c>
      <c r="L346" s="53">
        <v>0.48</v>
      </c>
      <c r="M346" s="53">
        <v>0.54</v>
      </c>
      <c r="N346" s="53">
        <v>0.6</v>
      </c>
      <c r="O346" s="45" t="s">
        <v>499</v>
      </c>
    </row>
    <row r="347" spans="1:15" x14ac:dyDescent="0.25">
      <c r="A347" s="45" t="s">
        <v>218</v>
      </c>
      <c r="B347" s="50" t="s">
        <v>505</v>
      </c>
      <c r="C347" s="50" t="s">
        <v>531</v>
      </c>
      <c r="D347" s="50" t="s">
        <v>926</v>
      </c>
      <c r="E347" s="53">
        <v>0.27</v>
      </c>
      <c r="F347" s="53">
        <v>0.27</v>
      </c>
      <c r="G347" s="53">
        <v>0.27</v>
      </c>
      <c r="H347" s="53">
        <v>0.27</v>
      </c>
      <c r="I347" s="53">
        <v>0.64</v>
      </c>
      <c r="J347" s="53">
        <v>1.01</v>
      </c>
      <c r="K347" s="53">
        <v>1.01</v>
      </c>
      <c r="L347" s="53">
        <v>1.01</v>
      </c>
      <c r="M347" s="53">
        <v>1.38</v>
      </c>
      <c r="N347" s="53">
        <v>1.75</v>
      </c>
      <c r="O347" s="45" t="s">
        <v>499</v>
      </c>
    </row>
    <row r="348" spans="1:15" ht="26.4" x14ac:dyDescent="0.25">
      <c r="A348" s="45" t="s">
        <v>508</v>
      </c>
      <c r="B348" s="50" t="s">
        <v>505</v>
      </c>
      <c r="C348" s="50" t="s">
        <v>532</v>
      </c>
      <c r="D348" s="50" t="s">
        <v>927</v>
      </c>
      <c r="E348" s="53">
        <v>0.1</v>
      </c>
      <c r="F348" s="53">
        <v>0.1</v>
      </c>
      <c r="G348" s="53">
        <v>0.1</v>
      </c>
      <c r="H348" s="53">
        <v>0.1</v>
      </c>
      <c r="I348" s="53">
        <v>0.1</v>
      </c>
      <c r="J348" s="53">
        <v>0.1</v>
      </c>
      <c r="K348" s="53">
        <v>0.47</v>
      </c>
      <c r="L348" s="53">
        <v>0.6</v>
      </c>
      <c r="M348" s="53">
        <v>0.6</v>
      </c>
      <c r="N348" s="53">
        <v>0.6</v>
      </c>
      <c r="O348" s="45" t="s">
        <v>499</v>
      </c>
    </row>
    <row r="349" spans="1:15" ht="39.6" x14ac:dyDescent="0.25">
      <c r="A349" s="45" t="s">
        <v>509</v>
      </c>
      <c r="B349" s="50" t="s">
        <v>505</v>
      </c>
      <c r="C349" s="50" t="s">
        <v>534</v>
      </c>
      <c r="D349" s="50" t="s">
        <v>928</v>
      </c>
      <c r="E349" s="53"/>
      <c r="F349" s="53">
        <v>0.37</v>
      </c>
      <c r="G349" s="53">
        <v>0.74</v>
      </c>
      <c r="H349" s="53">
        <v>1.1099999999999999</v>
      </c>
      <c r="I349" s="53">
        <v>1.1099999999999999</v>
      </c>
      <c r="J349" s="53">
        <v>1.1099999999999999</v>
      </c>
      <c r="K349" s="53">
        <v>1.1099999999999999</v>
      </c>
      <c r="L349" s="53">
        <v>1.3499999999999999</v>
      </c>
      <c r="M349" s="53">
        <v>1.3499999999999999</v>
      </c>
      <c r="N349" s="53">
        <v>1.3499999999999999</v>
      </c>
      <c r="O349" s="45" t="s">
        <v>499</v>
      </c>
    </row>
    <row r="350" spans="1:15" ht="39.6" x14ac:dyDescent="0.25">
      <c r="A350" s="45" t="s">
        <v>510</v>
      </c>
      <c r="B350" s="50" t="s">
        <v>506</v>
      </c>
      <c r="C350" s="50" t="s">
        <v>533</v>
      </c>
      <c r="D350" s="50" t="s">
        <v>929</v>
      </c>
      <c r="E350" s="53">
        <v>0.28999999999999998</v>
      </c>
      <c r="F350" s="53">
        <v>0.57999999999999996</v>
      </c>
      <c r="G350" s="53">
        <v>0.87</v>
      </c>
      <c r="H350" s="53">
        <v>1.1599999999999999</v>
      </c>
      <c r="I350" s="53">
        <v>1.45</v>
      </c>
      <c r="J350" s="53">
        <v>1.74</v>
      </c>
      <c r="K350" s="53">
        <v>2.0300000000000002</v>
      </c>
      <c r="L350" s="53">
        <v>2.3199999999999998</v>
      </c>
      <c r="M350" s="53">
        <v>2.61</v>
      </c>
      <c r="N350" s="53">
        <v>2.9</v>
      </c>
      <c r="O350" s="45" t="s">
        <v>499</v>
      </c>
    </row>
    <row r="351" spans="1:15" x14ac:dyDescent="0.25">
      <c r="A351" s="45" t="s">
        <v>511</v>
      </c>
      <c r="B351" s="50" t="s">
        <v>503</v>
      </c>
      <c r="C351" s="50" t="s">
        <v>533</v>
      </c>
      <c r="D351" s="50" t="s">
        <v>501</v>
      </c>
      <c r="E351" s="53">
        <v>0.04</v>
      </c>
      <c r="F351" s="53">
        <v>0.08</v>
      </c>
      <c r="G351" s="53">
        <v>0.12</v>
      </c>
      <c r="H351" s="53">
        <v>0.16</v>
      </c>
      <c r="I351" s="53">
        <v>0.2</v>
      </c>
      <c r="J351" s="53">
        <v>0.24</v>
      </c>
      <c r="K351" s="53">
        <v>0.28000000000000003</v>
      </c>
      <c r="L351" s="53">
        <v>0.32</v>
      </c>
      <c r="M351" s="53">
        <v>0.36</v>
      </c>
      <c r="N351" s="53">
        <v>0.4</v>
      </c>
      <c r="O351" s="45" t="s">
        <v>499</v>
      </c>
    </row>
    <row r="352" spans="1:15" ht="26.4" x14ac:dyDescent="0.25">
      <c r="A352" s="45" t="s">
        <v>512</v>
      </c>
      <c r="B352" s="50" t="s">
        <v>504</v>
      </c>
      <c r="C352" s="50" t="s">
        <v>507</v>
      </c>
      <c r="D352" s="50" t="s">
        <v>930</v>
      </c>
      <c r="E352" s="53">
        <v>0.08</v>
      </c>
      <c r="F352" s="53">
        <v>0.16</v>
      </c>
      <c r="G352" s="53">
        <v>0.24</v>
      </c>
      <c r="H352" s="53">
        <v>0.32</v>
      </c>
      <c r="I352" s="53">
        <v>0.4</v>
      </c>
      <c r="J352" s="53">
        <v>0.48</v>
      </c>
      <c r="K352" s="53">
        <v>0.56000000000000005</v>
      </c>
      <c r="L352" s="53">
        <v>0.64</v>
      </c>
      <c r="M352" s="53">
        <v>0.72</v>
      </c>
      <c r="N352" s="53">
        <v>0.8</v>
      </c>
      <c r="O352" s="45" t="s">
        <v>499</v>
      </c>
    </row>
    <row r="353" spans="1:17" ht="105.6" x14ac:dyDescent="0.25">
      <c r="A353" s="45" t="s">
        <v>513</v>
      </c>
      <c r="B353" s="50" t="s">
        <v>557</v>
      </c>
      <c r="C353" s="50" t="s">
        <v>568</v>
      </c>
      <c r="D353" s="50" t="s">
        <v>548</v>
      </c>
      <c r="E353" s="53">
        <v>1.19</v>
      </c>
      <c r="F353" s="53">
        <v>1.19</v>
      </c>
      <c r="G353" s="53">
        <v>1.19</v>
      </c>
      <c r="H353" s="53">
        <v>1.19</v>
      </c>
      <c r="I353" s="53">
        <v>1.19</v>
      </c>
      <c r="J353" s="53">
        <v>1.19</v>
      </c>
      <c r="K353" s="53">
        <v>1.19</v>
      </c>
      <c r="L353" s="53">
        <v>1.19</v>
      </c>
      <c r="M353" s="53">
        <v>1.19</v>
      </c>
      <c r="N353" s="53">
        <v>1.19</v>
      </c>
      <c r="O353" s="45" t="s">
        <v>567</v>
      </c>
      <c r="Q353" s="11"/>
    </row>
    <row r="354" spans="1:17" ht="52.8" x14ac:dyDescent="0.25">
      <c r="A354" s="45" t="s">
        <v>514</v>
      </c>
      <c r="B354" s="50" t="s">
        <v>558</v>
      </c>
      <c r="C354" s="50" t="s">
        <v>572</v>
      </c>
      <c r="D354" s="50" t="s">
        <v>549</v>
      </c>
      <c r="E354" s="53"/>
      <c r="F354" s="53">
        <v>0.97</v>
      </c>
      <c r="G354" s="53">
        <v>0.97</v>
      </c>
      <c r="H354" s="53">
        <v>0.97</v>
      </c>
      <c r="I354" s="53">
        <v>0.97</v>
      </c>
      <c r="J354" s="53">
        <v>0.97</v>
      </c>
      <c r="K354" s="53">
        <v>0.97</v>
      </c>
      <c r="L354" s="53">
        <v>0.97</v>
      </c>
      <c r="M354" s="53">
        <v>0.97</v>
      </c>
      <c r="N354" s="53">
        <v>0.97</v>
      </c>
      <c r="O354" s="45" t="s">
        <v>567</v>
      </c>
    </row>
    <row r="355" spans="1:17" ht="52.8" x14ac:dyDescent="0.25">
      <c r="A355" s="45" t="s">
        <v>515</v>
      </c>
      <c r="B355" s="50" t="s">
        <v>559</v>
      </c>
      <c r="C355" s="50" t="s">
        <v>571</v>
      </c>
      <c r="D355" s="50" t="s">
        <v>550</v>
      </c>
      <c r="E355" s="53"/>
      <c r="F355" s="53"/>
      <c r="G355" s="53">
        <v>0.3</v>
      </c>
      <c r="H355" s="53">
        <v>0.3</v>
      </c>
      <c r="I355" s="53">
        <v>0.3</v>
      </c>
      <c r="J355" s="53">
        <v>0.3</v>
      </c>
      <c r="K355" s="53">
        <v>0.3</v>
      </c>
      <c r="L355" s="53">
        <v>0.3</v>
      </c>
      <c r="M355" s="53">
        <v>0.3</v>
      </c>
      <c r="N355" s="53">
        <v>0.3</v>
      </c>
      <c r="O355" s="45" t="s">
        <v>567</v>
      </c>
    </row>
    <row r="356" spans="1:17" ht="39.6" x14ac:dyDescent="0.25">
      <c r="A356" s="45" t="s">
        <v>516</v>
      </c>
      <c r="B356" s="50" t="s">
        <v>560</v>
      </c>
      <c r="C356" s="50" t="s">
        <v>570</v>
      </c>
      <c r="D356" s="50" t="s">
        <v>551</v>
      </c>
      <c r="E356" s="53"/>
      <c r="F356" s="53"/>
      <c r="G356" s="53"/>
      <c r="H356" s="53"/>
      <c r="I356" s="53"/>
      <c r="J356" s="53">
        <v>0.2</v>
      </c>
      <c r="K356" s="53">
        <v>0.2</v>
      </c>
      <c r="L356" s="53">
        <v>0.2</v>
      </c>
      <c r="M356" s="53">
        <v>0.2</v>
      </c>
      <c r="N356" s="53">
        <v>0.2</v>
      </c>
      <c r="O356" s="45" t="s">
        <v>567</v>
      </c>
    </row>
    <row r="357" spans="1:17" ht="92.4" x14ac:dyDescent="0.25">
      <c r="A357" s="45" t="s">
        <v>517</v>
      </c>
      <c r="B357" s="50" t="s">
        <v>561</v>
      </c>
      <c r="C357" s="50" t="s">
        <v>570</v>
      </c>
      <c r="D357" s="50" t="s">
        <v>552</v>
      </c>
      <c r="E357" s="53"/>
      <c r="F357" s="53"/>
      <c r="G357" s="53"/>
      <c r="H357" s="53"/>
      <c r="I357" s="53"/>
      <c r="J357" s="53"/>
      <c r="K357" s="53">
        <v>0.97</v>
      </c>
      <c r="L357" s="53">
        <v>0.97</v>
      </c>
      <c r="M357" s="53">
        <v>0.97</v>
      </c>
      <c r="N357" s="53">
        <v>0.97</v>
      </c>
      <c r="O357" s="45" t="s">
        <v>567</v>
      </c>
    </row>
    <row r="358" spans="1:17" ht="79.2" x14ac:dyDescent="0.25">
      <c r="A358" s="45" t="s">
        <v>518</v>
      </c>
      <c r="B358" s="50" t="s">
        <v>562</v>
      </c>
      <c r="C358" s="50" t="s">
        <v>570</v>
      </c>
      <c r="D358" s="50" t="s">
        <v>553</v>
      </c>
      <c r="E358" s="53"/>
      <c r="F358" s="53"/>
      <c r="G358" s="53"/>
      <c r="H358" s="53">
        <v>0.54</v>
      </c>
      <c r="I358" s="53">
        <v>0.54</v>
      </c>
      <c r="J358" s="53">
        <v>0.54</v>
      </c>
      <c r="K358" s="53">
        <v>0.54</v>
      </c>
      <c r="L358" s="53">
        <v>0.54</v>
      </c>
      <c r="M358" s="53">
        <v>0.54</v>
      </c>
      <c r="N358" s="53">
        <v>0.54</v>
      </c>
      <c r="O358" s="45" t="s">
        <v>567</v>
      </c>
    </row>
    <row r="359" spans="1:17" ht="42" customHeight="1" x14ac:dyDescent="0.25">
      <c r="A359" s="45" t="s">
        <v>519</v>
      </c>
      <c r="B359" s="50" t="s">
        <v>563</v>
      </c>
      <c r="C359" s="50" t="s">
        <v>570</v>
      </c>
      <c r="D359" s="50" t="s">
        <v>554</v>
      </c>
      <c r="E359" s="53"/>
      <c r="F359" s="53"/>
      <c r="G359" s="53"/>
      <c r="H359" s="53"/>
      <c r="I359" s="53">
        <v>0.68</v>
      </c>
      <c r="J359" s="53">
        <v>0.68</v>
      </c>
      <c r="K359" s="53">
        <v>0.68</v>
      </c>
      <c r="L359" s="53">
        <v>0.68</v>
      </c>
      <c r="M359" s="53">
        <v>0.68</v>
      </c>
      <c r="N359" s="53">
        <v>0.68</v>
      </c>
      <c r="O359" s="45" t="s">
        <v>567</v>
      </c>
    </row>
    <row r="360" spans="1:17" ht="26.4" x14ac:dyDescent="0.25">
      <c r="A360" s="45" t="s">
        <v>520</v>
      </c>
      <c r="B360" s="50" t="s">
        <v>564</v>
      </c>
      <c r="C360" s="50" t="s">
        <v>569</v>
      </c>
      <c r="D360" s="50" t="s">
        <v>555</v>
      </c>
      <c r="E360" s="53"/>
      <c r="F360" s="53"/>
      <c r="G360" s="53"/>
      <c r="H360" s="53"/>
      <c r="I360" s="53"/>
      <c r="J360" s="53"/>
      <c r="K360" s="53"/>
      <c r="L360" s="53"/>
      <c r="M360" s="53">
        <v>0.85</v>
      </c>
      <c r="N360" s="53">
        <v>0.85</v>
      </c>
      <c r="O360" s="45" t="s">
        <v>567</v>
      </c>
    </row>
    <row r="361" spans="1:17" ht="39.6" x14ac:dyDescent="0.25">
      <c r="A361" s="45" t="s">
        <v>521</v>
      </c>
      <c r="B361" s="50" t="s">
        <v>565</v>
      </c>
      <c r="C361" s="50" t="s">
        <v>569</v>
      </c>
      <c r="D361" s="50" t="s">
        <v>556</v>
      </c>
      <c r="E361" s="53"/>
      <c r="F361" s="53"/>
      <c r="G361" s="53"/>
      <c r="H361" s="53"/>
      <c r="I361" s="53"/>
      <c r="J361" s="53"/>
      <c r="K361" s="53"/>
      <c r="L361" s="53"/>
      <c r="M361" s="53"/>
      <c r="N361" s="53">
        <v>0.3</v>
      </c>
      <c r="O361" s="45" t="s">
        <v>567</v>
      </c>
    </row>
    <row r="362" spans="1:17" x14ac:dyDescent="0.25">
      <c r="A362" s="45" t="s">
        <v>522</v>
      </c>
      <c r="B362" s="50" t="s">
        <v>856</v>
      </c>
      <c r="C362" s="50" t="s">
        <v>855</v>
      </c>
      <c r="D362" s="50"/>
      <c r="E362" s="53">
        <v>0.1</v>
      </c>
      <c r="F362" s="53">
        <v>0.1</v>
      </c>
      <c r="G362" s="53">
        <v>0.15</v>
      </c>
      <c r="H362" s="53">
        <v>0.19</v>
      </c>
      <c r="I362" s="53">
        <v>0.23</v>
      </c>
      <c r="J362" s="53">
        <v>0.43</v>
      </c>
      <c r="K362" s="53">
        <v>0.65</v>
      </c>
      <c r="L362" s="53">
        <v>1</v>
      </c>
      <c r="M362" s="53">
        <v>1</v>
      </c>
      <c r="N362" s="53">
        <v>1</v>
      </c>
      <c r="O362" s="45" t="s">
        <v>857</v>
      </c>
    </row>
    <row r="363" spans="1:17" x14ac:dyDescent="0.25">
      <c r="A363" s="45" t="s">
        <v>523</v>
      </c>
      <c r="B363" s="52" t="s">
        <v>889</v>
      </c>
      <c r="C363" s="50" t="s">
        <v>890</v>
      </c>
      <c r="D363" s="50">
        <v>14</v>
      </c>
      <c r="E363" s="53"/>
      <c r="F363" s="53"/>
      <c r="G363" s="53"/>
      <c r="H363" s="53"/>
      <c r="I363" s="53"/>
      <c r="J363" s="53"/>
      <c r="K363" s="53"/>
      <c r="L363" s="53"/>
      <c r="M363" s="53">
        <v>0.2</v>
      </c>
      <c r="N363" s="53">
        <v>0.2</v>
      </c>
      <c r="O363" s="45" t="s">
        <v>888</v>
      </c>
    </row>
    <row r="364" spans="1:17" x14ac:dyDescent="0.25">
      <c r="A364" s="45" t="s">
        <v>524</v>
      </c>
      <c r="B364" s="52" t="s">
        <v>889</v>
      </c>
      <c r="C364" s="50" t="s">
        <v>892</v>
      </c>
      <c r="D364" s="50" t="s">
        <v>891</v>
      </c>
      <c r="E364" s="53">
        <v>1.1000000000000001</v>
      </c>
      <c r="F364" s="53">
        <v>1.1000000000000001</v>
      </c>
      <c r="G364" s="53">
        <v>2</v>
      </c>
      <c r="H364" s="53">
        <v>2</v>
      </c>
      <c r="I364" s="53">
        <v>2</v>
      </c>
      <c r="J364" s="53">
        <v>2</v>
      </c>
      <c r="K364" s="53">
        <v>2</v>
      </c>
      <c r="L364" s="53">
        <v>2</v>
      </c>
      <c r="M364" s="53">
        <v>2</v>
      </c>
      <c r="N364" s="53">
        <v>2</v>
      </c>
      <c r="O364" s="45" t="s">
        <v>888</v>
      </c>
    </row>
    <row r="365" spans="1:17" ht="26.4" x14ac:dyDescent="0.25">
      <c r="A365" s="45" t="s">
        <v>525</v>
      </c>
      <c r="B365" s="50" t="s">
        <v>931</v>
      </c>
      <c r="C365" s="50" t="s">
        <v>933</v>
      </c>
      <c r="D365" s="50" t="s">
        <v>934</v>
      </c>
      <c r="E365" s="53">
        <v>3.4000000000000002E-2</v>
      </c>
      <c r="F365" s="53">
        <v>4.3999999999999997E-2</v>
      </c>
      <c r="G365" s="53">
        <v>0.13400000000000001</v>
      </c>
      <c r="H365" s="53">
        <v>0.14899999999999999</v>
      </c>
      <c r="I365" s="53">
        <v>0.19900000000000001</v>
      </c>
      <c r="J365" s="53">
        <v>0.224</v>
      </c>
      <c r="K365" s="53">
        <v>0.249</v>
      </c>
      <c r="L365" s="53">
        <v>0.36899999999999999</v>
      </c>
      <c r="M365" s="53">
        <v>0.38900000000000001</v>
      </c>
      <c r="N365" s="53">
        <v>0.41899999999999998</v>
      </c>
      <c r="O365" s="45" t="s">
        <v>924</v>
      </c>
    </row>
    <row r="366" spans="1:17" x14ac:dyDescent="0.25">
      <c r="A366" s="45" t="s">
        <v>526</v>
      </c>
      <c r="B366" s="50" t="s">
        <v>932</v>
      </c>
      <c r="C366" s="50" t="s">
        <v>936</v>
      </c>
      <c r="D366" s="50" t="s">
        <v>935</v>
      </c>
      <c r="E366" s="53">
        <v>4.1000000000000002E-2</v>
      </c>
      <c r="F366" s="53">
        <v>8.1000000000000003E-2</v>
      </c>
      <c r="G366" s="53">
        <v>8.1000000000000003E-2</v>
      </c>
      <c r="H366" s="53">
        <v>8.1000000000000003E-2</v>
      </c>
      <c r="I366" s="53">
        <v>8.1000000000000003E-2</v>
      </c>
      <c r="J366" s="53">
        <v>8.1000000000000003E-2</v>
      </c>
      <c r="K366" s="53">
        <v>8.1000000000000003E-2</v>
      </c>
      <c r="L366" s="53">
        <v>8.1000000000000003E-2</v>
      </c>
      <c r="M366" s="53">
        <v>8.1000000000000003E-2</v>
      </c>
      <c r="N366" s="53">
        <v>8.1000000000000003E-2</v>
      </c>
      <c r="O366" s="45" t="s">
        <v>924</v>
      </c>
    </row>
    <row r="367" spans="1:17" x14ac:dyDescent="0.25">
      <c r="A367" s="45" t="s">
        <v>527</v>
      </c>
      <c r="B367" s="50" t="s">
        <v>996</v>
      </c>
      <c r="C367" s="50" t="s">
        <v>995</v>
      </c>
      <c r="D367" s="50"/>
      <c r="E367" s="53">
        <v>0.2</v>
      </c>
      <c r="F367" s="53">
        <v>0.4</v>
      </c>
      <c r="G367" s="53">
        <v>0.60000000000000009</v>
      </c>
      <c r="H367" s="53">
        <v>0.8</v>
      </c>
      <c r="I367" s="53">
        <v>1</v>
      </c>
      <c r="J367" s="53">
        <v>1.2000000000000002</v>
      </c>
      <c r="K367" s="53">
        <v>1.4000000000000001</v>
      </c>
      <c r="L367" s="53">
        <v>1.6</v>
      </c>
      <c r="M367" s="53">
        <v>1.8</v>
      </c>
      <c r="N367" s="53">
        <v>2</v>
      </c>
      <c r="O367" s="44" t="s">
        <v>979</v>
      </c>
    </row>
    <row r="368" spans="1:17" x14ac:dyDescent="0.25">
      <c r="A368" s="45" t="s">
        <v>528</v>
      </c>
      <c r="B368" s="50" t="s">
        <v>1146</v>
      </c>
      <c r="C368" s="50" t="s">
        <v>1145</v>
      </c>
      <c r="D368" s="50" t="s">
        <v>634</v>
      </c>
      <c r="E368" s="53">
        <v>0.1</v>
      </c>
      <c r="F368" s="53">
        <v>0.2</v>
      </c>
      <c r="G368" s="53">
        <v>0.3</v>
      </c>
      <c r="H368" s="53">
        <v>0.4</v>
      </c>
      <c r="I368" s="53">
        <v>0.5</v>
      </c>
      <c r="J368" s="53">
        <v>0.6</v>
      </c>
      <c r="K368" s="53">
        <v>0.7</v>
      </c>
      <c r="L368" s="53">
        <v>0.8</v>
      </c>
      <c r="M368" s="53">
        <v>0.9</v>
      </c>
      <c r="N368" s="53">
        <v>1</v>
      </c>
      <c r="O368" s="45" t="s">
        <v>1108</v>
      </c>
    </row>
    <row r="369" spans="1:17" ht="26.4" x14ac:dyDescent="0.25">
      <c r="A369" s="45" t="s">
        <v>529</v>
      </c>
      <c r="B369" s="50" t="s">
        <v>1195</v>
      </c>
      <c r="C369" s="50" t="s">
        <v>1193</v>
      </c>
      <c r="D369" s="50" t="s">
        <v>1194</v>
      </c>
      <c r="E369" s="53">
        <v>0.4</v>
      </c>
      <c r="F369" s="53">
        <v>0.4</v>
      </c>
      <c r="G369" s="53">
        <v>0.4</v>
      </c>
      <c r="H369" s="53">
        <v>0.4</v>
      </c>
      <c r="I369" s="53">
        <v>0.4</v>
      </c>
      <c r="J369" s="53">
        <v>0.4</v>
      </c>
      <c r="K369" s="53">
        <v>0.4</v>
      </c>
      <c r="L369" s="53">
        <v>0.4</v>
      </c>
      <c r="M369" s="53">
        <v>0.4</v>
      </c>
      <c r="N369" s="53">
        <v>0.4</v>
      </c>
      <c r="O369" s="45" t="s">
        <v>1003</v>
      </c>
    </row>
    <row r="370" spans="1:17" s="10" customFormat="1" x14ac:dyDescent="0.25">
      <c r="A370" s="45" t="s">
        <v>566</v>
      </c>
      <c r="B370" s="54" t="s">
        <v>1198</v>
      </c>
      <c r="C370" s="54" t="s">
        <v>1196</v>
      </c>
      <c r="D370" s="54" t="s">
        <v>1197</v>
      </c>
      <c r="E370" s="55"/>
      <c r="F370" s="55">
        <v>0.3</v>
      </c>
      <c r="G370" s="55">
        <v>0.3</v>
      </c>
      <c r="H370" s="55">
        <v>0.3</v>
      </c>
      <c r="I370" s="55">
        <v>0.3</v>
      </c>
      <c r="J370" s="55">
        <v>0.3</v>
      </c>
      <c r="K370" s="55">
        <v>0.3</v>
      </c>
      <c r="L370" s="55">
        <v>0.3</v>
      </c>
      <c r="M370" s="55">
        <v>0.3</v>
      </c>
      <c r="N370" s="55">
        <v>0.3</v>
      </c>
      <c r="O370" s="45" t="s">
        <v>1003</v>
      </c>
    </row>
    <row r="371" spans="1:17" s="10" customFormat="1" x14ac:dyDescent="0.25">
      <c r="A371" s="45" t="s">
        <v>1221</v>
      </c>
      <c r="B371" s="54" t="s">
        <v>1201</v>
      </c>
      <c r="C371" s="54" t="s">
        <v>1199</v>
      </c>
      <c r="D371" s="54" t="s">
        <v>1200</v>
      </c>
      <c r="E371" s="55"/>
      <c r="F371" s="55">
        <v>0.2</v>
      </c>
      <c r="G371" s="55">
        <v>0.2</v>
      </c>
      <c r="H371" s="55">
        <v>0.2</v>
      </c>
      <c r="I371" s="55">
        <v>0.2</v>
      </c>
      <c r="J371" s="55">
        <v>0.2</v>
      </c>
      <c r="K371" s="55">
        <v>0.2</v>
      </c>
      <c r="L371" s="55">
        <v>0.2</v>
      </c>
      <c r="M371" s="55">
        <v>0.2</v>
      </c>
      <c r="N371" s="55">
        <v>0.2</v>
      </c>
      <c r="O371" s="45" t="s">
        <v>1003</v>
      </c>
    </row>
    <row r="372" spans="1:17" s="10" customFormat="1" x14ac:dyDescent="0.25">
      <c r="A372" s="45" t="s">
        <v>1222</v>
      </c>
      <c r="B372" s="54" t="s">
        <v>1204</v>
      </c>
      <c r="C372" s="54" t="s">
        <v>1202</v>
      </c>
      <c r="D372" s="54" t="s">
        <v>1203</v>
      </c>
      <c r="E372" s="55"/>
      <c r="F372" s="55"/>
      <c r="G372" s="55">
        <v>0.4</v>
      </c>
      <c r="H372" s="55">
        <v>0.4</v>
      </c>
      <c r="I372" s="55">
        <v>0.4</v>
      </c>
      <c r="J372" s="55">
        <v>0.4</v>
      </c>
      <c r="K372" s="55">
        <v>0.4</v>
      </c>
      <c r="L372" s="55">
        <v>0.4</v>
      </c>
      <c r="M372" s="55">
        <v>0.4</v>
      </c>
      <c r="N372" s="55">
        <v>0.4</v>
      </c>
      <c r="O372" s="45" t="s">
        <v>1003</v>
      </c>
    </row>
    <row r="373" spans="1:17" s="10" customFormat="1" x14ac:dyDescent="0.25">
      <c r="A373" s="45" t="s">
        <v>1223</v>
      </c>
      <c r="B373" s="54" t="s">
        <v>1207</v>
      </c>
      <c r="C373" s="54" t="s">
        <v>1205</v>
      </c>
      <c r="D373" s="54" t="s">
        <v>1206</v>
      </c>
      <c r="E373" s="55"/>
      <c r="F373" s="55"/>
      <c r="G373" s="55"/>
      <c r="H373" s="55">
        <v>0.4</v>
      </c>
      <c r="I373" s="55">
        <v>0.4</v>
      </c>
      <c r="J373" s="55">
        <v>0.4</v>
      </c>
      <c r="K373" s="55">
        <v>0.4</v>
      </c>
      <c r="L373" s="55">
        <v>0.4</v>
      </c>
      <c r="M373" s="55">
        <v>0.4</v>
      </c>
      <c r="N373" s="55">
        <v>0.4</v>
      </c>
      <c r="O373" s="45" t="s">
        <v>1003</v>
      </c>
    </row>
    <row r="374" spans="1:17" s="10" customFormat="1" x14ac:dyDescent="0.25">
      <c r="A374" s="45" t="s">
        <v>1224</v>
      </c>
      <c r="B374" s="54" t="s">
        <v>1209</v>
      </c>
      <c r="C374" s="54" t="s">
        <v>1202</v>
      </c>
      <c r="D374" s="54" t="s">
        <v>1208</v>
      </c>
      <c r="E374" s="55"/>
      <c r="F374" s="55"/>
      <c r="G374" s="55"/>
      <c r="H374" s="55"/>
      <c r="I374" s="55">
        <v>0.2</v>
      </c>
      <c r="J374" s="55">
        <v>0.2</v>
      </c>
      <c r="K374" s="55">
        <v>0.2</v>
      </c>
      <c r="L374" s="55">
        <v>0.2</v>
      </c>
      <c r="M374" s="55">
        <v>0.2</v>
      </c>
      <c r="N374" s="55">
        <v>0.2</v>
      </c>
      <c r="O374" s="45" t="s">
        <v>1003</v>
      </c>
      <c r="Q374" s="12"/>
    </row>
    <row r="375" spans="1:17" s="10" customFormat="1" x14ac:dyDescent="0.25">
      <c r="A375" s="45" t="s">
        <v>1225</v>
      </c>
      <c r="B375" s="54" t="s">
        <v>1211</v>
      </c>
      <c r="C375" s="54" t="s">
        <v>1205</v>
      </c>
      <c r="D375" s="54" t="s">
        <v>1210</v>
      </c>
      <c r="E375" s="55"/>
      <c r="F375" s="55"/>
      <c r="G375" s="55"/>
      <c r="H375" s="55"/>
      <c r="I375" s="55"/>
      <c r="J375" s="55">
        <v>0.2</v>
      </c>
      <c r="K375" s="55">
        <v>0.2</v>
      </c>
      <c r="L375" s="55">
        <v>0.2</v>
      </c>
      <c r="M375" s="55">
        <v>0.2</v>
      </c>
      <c r="N375" s="55">
        <v>0.2</v>
      </c>
      <c r="O375" s="45" t="s">
        <v>1003</v>
      </c>
      <c r="Q375" s="12"/>
    </row>
    <row r="376" spans="1:17" s="10" customFormat="1" x14ac:dyDescent="0.25">
      <c r="A376" s="45" t="s">
        <v>1226</v>
      </c>
      <c r="B376" s="54" t="s">
        <v>1213</v>
      </c>
      <c r="C376" s="54" t="s">
        <v>1196</v>
      </c>
      <c r="D376" s="54" t="s">
        <v>1212</v>
      </c>
      <c r="E376" s="55"/>
      <c r="F376" s="55"/>
      <c r="G376" s="55"/>
      <c r="H376" s="55"/>
      <c r="I376" s="55"/>
      <c r="J376" s="55"/>
      <c r="K376" s="55">
        <v>0.4</v>
      </c>
      <c r="L376" s="55">
        <v>0.4</v>
      </c>
      <c r="M376" s="55">
        <v>0.4</v>
      </c>
      <c r="N376" s="55">
        <v>0.4</v>
      </c>
      <c r="O376" s="45" t="s">
        <v>1003</v>
      </c>
      <c r="Q376" s="12"/>
    </row>
    <row r="377" spans="1:17" s="10" customFormat="1" x14ac:dyDescent="0.25">
      <c r="A377" s="45" t="s">
        <v>1227</v>
      </c>
      <c r="B377" s="54" t="s">
        <v>1216</v>
      </c>
      <c r="C377" s="54" t="s">
        <v>1214</v>
      </c>
      <c r="D377" s="54" t="s">
        <v>1215</v>
      </c>
      <c r="E377" s="55"/>
      <c r="F377" s="55"/>
      <c r="G377" s="55"/>
      <c r="H377" s="55"/>
      <c r="I377" s="55"/>
      <c r="J377" s="55"/>
      <c r="K377" s="55"/>
      <c r="L377" s="55">
        <v>0.4</v>
      </c>
      <c r="M377" s="55">
        <v>0.4</v>
      </c>
      <c r="N377" s="55">
        <v>0.4</v>
      </c>
      <c r="O377" s="45" t="s">
        <v>1003</v>
      </c>
      <c r="Q377" s="12"/>
    </row>
    <row r="378" spans="1:17" s="10" customFormat="1" x14ac:dyDescent="0.25">
      <c r="A378" s="45" t="s">
        <v>1228</v>
      </c>
      <c r="B378" s="54" t="s">
        <v>1218</v>
      </c>
      <c r="C378" s="54" t="s">
        <v>1205</v>
      </c>
      <c r="D378" s="54" t="s">
        <v>1217</v>
      </c>
      <c r="E378" s="55"/>
      <c r="F378" s="55"/>
      <c r="G378" s="55"/>
      <c r="H378" s="55"/>
      <c r="I378" s="55"/>
      <c r="J378" s="55"/>
      <c r="K378" s="55"/>
      <c r="L378" s="55"/>
      <c r="M378" s="55">
        <v>0.2</v>
      </c>
      <c r="N378" s="55">
        <v>0.2</v>
      </c>
      <c r="O378" s="45" t="s">
        <v>1003</v>
      </c>
      <c r="Q378" s="12"/>
    </row>
    <row r="379" spans="1:17" s="10" customFormat="1" x14ac:dyDescent="0.25">
      <c r="A379" s="45" t="s">
        <v>1229</v>
      </c>
      <c r="B379" s="54" t="s">
        <v>1220</v>
      </c>
      <c r="C379" s="54" t="s">
        <v>1196</v>
      </c>
      <c r="D379" s="54" t="s">
        <v>1219</v>
      </c>
      <c r="E379" s="55"/>
      <c r="F379" s="55"/>
      <c r="G379" s="55"/>
      <c r="H379" s="55"/>
      <c r="I379" s="55"/>
      <c r="J379" s="55"/>
      <c r="K379" s="55"/>
      <c r="L379" s="55"/>
      <c r="M379" s="55"/>
      <c r="N379" s="55">
        <v>0.4</v>
      </c>
      <c r="O379" s="45" t="s">
        <v>1003</v>
      </c>
      <c r="Q379" s="12"/>
    </row>
    <row r="380" spans="1:17" s="10" customFormat="1" x14ac:dyDescent="0.25">
      <c r="A380" s="45" t="s">
        <v>1230</v>
      </c>
      <c r="B380" s="54" t="s">
        <v>1362</v>
      </c>
      <c r="C380" s="54" t="s">
        <v>1360</v>
      </c>
      <c r="D380" s="54" t="s">
        <v>1361</v>
      </c>
      <c r="E380" s="55">
        <v>0.05</v>
      </c>
      <c r="F380" s="55">
        <v>0.1</v>
      </c>
      <c r="G380" s="55">
        <v>0.15</v>
      </c>
      <c r="H380" s="55">
        <v>0.2</v>
      </c>
      <c r="I380" s="55">
        <v>0.25</v>
      </c>
      <c r="J380" s="55">
        <v>0.3</v>
      </c>
      <c r="K380" s="55">
        <v>0.35</v>
      </c>
      <c r="L380" s="55">
        <v>0.4</v>
      </c>
      <c r="M380" s="55">
        <v>0.45</v>
      </c>
      <c r="N380" s="55">
        <v>0.56000000000000005</v>
      </c>
      <c r="O380" s="44" t="s">
        <v>1353</v>
      </c>
      <c r="Q380" s="12"/>
    </row>
    <row r="381" spans="1:17" s="10" customFormat="1" x14ac:dyDescent="0.25">
      <c r="A381" s="45" t="s">
        <v>1231</v>
      </c>
      <c r="B381" s="54" t="s">
        <v>1362</v>
      </c>
      <c r="C381" s="54" t="s">
        <v>1363</v>
      </c>
      <c r="D381" s="54" t="s">
        <v>1364</v>
      </c>
      <c r="E381" s="55">
        <v>0.04</v>
      </c>
      <c r="F381" s="55">
        <v>0.08</v>
      </c>
      <c r="G381" s="55">
        <v>0.12</v>
      </c>
      <c r="H381" s="55">
        <v>0.16</v>
      </c>
      <c r="I381" s="55">
        <v>0.2</v>
      </c>
      <c r="J381" s="55">
        <v>0.24</v>
      </c>
      <c r="K381" s="55">
        <v>0.28000000000000003</v>
      </c>
      <c r="L381" s="55">
        <v>0.32</v>
      </c>
      <c r="M381" s="55">
        <v>0.36</v>
      </c>
      <c r="N381" s="55">
        <v>0.4</v>
      </c>
      <c r="O381" s="44" t="s">
        <v>1353</v>
      </c>
      <c r="Q381" s="12"/>
    </row>
    <row r="382" spans="1:17" s="10" customFormat="1" x14ac:dyDescent="0.25">
      <c r="A382" s="45" t="s">
        <v>1375</v>
      </c>
      <c r="B382" s="54" t="s">
        <v>1362</v>
      </c>
      <c r="C382" s="54" t="s">
        <v>1365</v>
      </c>
      <c r="D382" s="54" t="s">
        <v>1366</v>
      </c>
      <c r="E382" s="55">
        <v>7.0000000000000007E-2</v>
      </c>
      <c r="F382" s="55">
        <v>0.14000000000000001</v>
      </c>
      <c r="G382" s="55">
        <v>0.21</v>
      </c>
      <c r="H382" s="55">
        <v>0.28000000000000003</v>
      </c>
      <c r="I382" s="55">
        <v>0.35</v>
      </c>
      <c r="J382" s="55">
        <v>0.42</v>
      </c>
      <c r="K382" s="55">
        <v>0.49</v>
      </c>
      <c r="L382" s="55">
        <v>0.56000000000000005</v>
      </c>
      <c r="M382" s="55">
        <v>0.63</v>
      </c>
      <c r="N382" s="55">
        <v>0.7</v>
      </c>
      <c r="O382" s="44" t="s">
        <v>1353</v>
      </c>
      <c r="Q382" s="12"/>
    </row>
    <row r="383" spans="1:17" s="10" customFormat="1" ht="26.4" x14ac:dyDescent="0.25">
      <c r="A383" s="45" t="s">
        <v>1376</v>
      </c>
      <c r="B383" s="54" t="s">
        <v>1369</v>
      </c>
      <c r="C383" s="54" t="s">
        <v>1367</v>
      </c>
      <c r="D383" s="54" t="s">
        <v>1368</v>
      </c>
      <c r="E383" s="55">
        <v>0.11</v>
      </c>
      <c r="F383" s="55">
        <v>0.25</v>
      </c>
      <c r="G383" s="55">
        <v>0.25</v>
      </c>
      <c r="H383" s="55">
        <v>0.54</v>
      </c>
      <c r="I383" s="55">
        <v>0.68</v>
      </c>
      <c r="J383" s="55">
        <v>0.79</v>
      </c>
      <c r="K383" s="55">
        <v>1.0900000000000001</v>
      </c>
      <c r="L383" s="55">
        <v>1.0900000000000001</v>
      </c>
      <c r="M383" s="55">
        <v>1.2000000000000002</v>
      </c>
      <c r="N383" s="55">
        <v>1.88</v>
      </c>
      <c r="O383" s="44" t="s">
        <v>1353</v>
      </c>
      <c r="Q383" s="12"/>
    </row>
    <row r="384" spans="1:17" s="10" customFormat="1" x14ac:dyDescent="0.25">
      <c r="A384" s="45" t="s">
        <v>1377</v>
      </c>
      <c r="B384" s="54" t="s">
        <v>1372</v>
      </c>
      <c r="C384" s="54" t="s">
        <v>1370</v>
      </c>
      <c r="D384" s="54" t="s">
        <v>1371</v>
      </c>
      <c r="E384" s="55">
        <v>0.09</v>
      </c>
      <c r="F384" s="55">
        <v>0.18</v>
      </c>
      <c r="G384" s="55">
        <v>0.27</v>
      </c>
      <c r="H384" s="55">
        <v>0.36</v>
      </c>
      <c r="I384" s="55">
        <v>0.45</v>
      </c>
      <c r="J384" s="55">
        <v>0.54</v>
      </c>
      <c r="K384" s="55">
        <v>0.63</v>
      </c>
      <c r="L384" s="55">
        <v>0.72</v>
      </c>
      <c r="M384" s="55">
        <v>0.80999999999999994</v>
      </c>
      <c r="N384" s="55">
        <v>0.9</v>
      </c>
      <c r="O384" s="44" t="s">
        <v>1353</v>
      </c>
      <c r="Q384" s="12"/>
    </row>
    <row r="385" spans="1:17" s="10" customFormat="1" x14ac:dyDescent="0.25">
      <c r="A385" s="45" t="s">
        <v>1378</v>
      </c>
      <c r="B385" s="54" t="s">
        <v>1374</v>
      </c>
      <c r="C385" s="54" t="s">
        <v>1373</v>
      </c>
      <c r="D385" s="54"/>
      <c r="E385" s="55">
        <v>0.15</v>
      </c>
      <c r="F385" s="55">
        <v>0.3</v>
      </c>
      <c r="G385" s="55">
        <v>0.45</v>
      </c>
      <c r="H385" s="55">
        <v>0.6</v>
      </c>
      <c r="I385" s="55">
        <v>0.75</v>
      </c>
      <c r="J385" s="55">
        <v>1.2</v>
      </c>
      <c r="K385" s="55">
        <v>1.7</v>
      </c>
      <c r="L385" s="55">
        <v>2.25</v>
      </c>
      <c r="M385" s="55">
        <v>2.9</v>
      </c>
      <c r="N385" s="55">
        <v>3.3</v>
      </c>
      <c r="O385" s="44" t="s">
        <v>1353</v>
      </c>
      <c r="Q385" s="12"/>
    </row>
    <row r="386" spans="1:17" s="10" customFormat="1" ht="26.4" x14ac:dyDescent="0.25">
      <c r="A386" s="45" t="s">
        <v>1379</v>
      </c>
      <c r="B386" s="54" t="s">
        <v>1435</v>
      </c>
      <c r="C386" s="54" t="s">
        <v>1440</v>
      </c>
      <c r="D386" s="54" t="s">
        <v>1434</v>
      </c>
      <c r="E386" s="55">
        <v>0.03</v>
      </c>
      <c r="F386" s="55">
        <v>0.06</v>
      </c>
      <c r="G386" s="55">
        <v>0.09</v>
      </c>
      <c r="H386" s="55">
        <v>0.12</v>
      </c>
      <c r="I386" s="55">
        <v>0.15</v>
      </c>
      <c r="J386" s="55">
        <v>0.18</v>
      </c>
      <c r="K386" s="55">
        <v>0.21</v>
      </c>
      <c r="L386" s="55">
        <v>0.24</v>
      </c>
      <c r="M386" s="55">
        <v>0.27</v>
      </c>
      <c r="N386" s="55">
        <v>0.3</v>
      </c>
      <c r="O386" s="44" t="s">
        <v>1395</v>
      </c>
      <c r="Q386" s="12"/>
    </row>
    <row r="387" spans="1:17" s="10" customFormat="1" ht="26.4" x14ac:dyDescent="0.25">
      <c r="A387" s="45" t="s">
        <v>1380</v>
      </c>
      <c r="B387" s="54" t="s">
        <v>1436</v>
      </c>
      <c r="C387" s="54" t="s">
        <v>1441</v>
      </c>
      <c r="D387" s="54" t="s">
        <v>1444</v>
      </c>
      <c r="E387" s="55">
        <v>0.01</v>
      </c>
      <c r="F387" s="55">
        <v>0.02</v>
      </c>
      <c r="G387" s="55">
        <v>0.03</v>
      </c>
      <c r="H387" s="55">
        <v>0.04</v>
      </c>
      <c r="I387" s="55">
        <v>0.05</v>
      </c>
      <c r="J387" s="55">
        <v>0.06</v>
      </c>
      <c r="K387" s="55">
        <v>7.0000000000000007E-2</v>
      </c>
      <c r="L387" s="55">
        <v>0.08</v>
      </c>
      <c r="M387" s="55">
        <v>0.09</v>
      </c>
      <c r="N387" s="55">
        <v>0.1</v>
      </c>
      <c r="O387" s="44" t="s">
        <v>1395</v>
      </c>
      <c r="Q387" s="12"/>
    </row>
    <row r="388" spans="1:17" s="10" customFormat="1" ht="26.4" x14ac:dyDescent="0.25">
      <c r="A388" s="45" t="s">
        <v>1381</v>
      </c>
      <c r="B388" s="54" t="s">
        <v>1437</v>
      </c>
      <c r="C388" s="54" t="s">
        <v>1442</v>
      </c>
      <c r="D388" s="54" t="s">
        <v>1443</v>
      </c>
      <c r="E388" s="55">
        <v>1E-3</v>
      </c>
      <c r="F388" s="55">
        <v>2E-3</v>
      </c>
      <c r="G388" s="55">
        <v>3.0000000000000001E-3</v>
      </c>
      <c r="H388" s="55">
        <v>4.0000000000000001E-3</v>
      </c>
      <c r="I388" s="55">
        <v>5.0000000000000001E-3</v>
      </c>
      <c r="J388" s="55">
        <v>6.0000000000000001E-3</v>
      </c>
      <c r="K388" s="55">
        <v>7.0000000000000001E-3</v>
      </c>
      <c r="L388" s="55">
        <v>8.0000000000000002E-3</v>
      </c>
      <c r="M388" s="55">
        <v>8.9999999999999993E-3</v>
      </c>
      <c r="N388" s="55">
        <v>0.01</v>
      </c>
      <c r="O388" s="44" t="s">
        <v>1395</v>
      </c>
      <c r="Q388" s="12"/>
    </row>
    <row r="389" spans="1:17" s="10" customFormat="1" ht="93.75" customHeight="1" x14ac:dyDescent="0.25">
      <c r="A389" s="45" t="s">
        <v>1382</v>
      </c>
      <c r="B389" s="54" t="s">
        <v>1439</v>
      </c>
      <c r="C389" s="54" t="s">
        <v>2596</v>
      </c>
      <c r="D389" s="54" t="s">
        <v>1438</v>
      </c>
      <c r="E389" s="55">
        <v>8.9999999999999993E-3</v>
      </c>
      <c r="F389" s="55">
        <v>1.7999999999999999E-2</v>
      </c>
      <c r="G389" s="55">
        <v>2.7E-2</v>
      </c>
      <c r="H389" s="55">
        <v>3.5999999999999997E-2</v>
      </c>
      <c r="I389" s="55">
        <v>4.4999999999999998E-2</v>
      </c>
      <c r="J389" s="55">
        <v>5.3999999999999999E-2</v>
      </c>
      <c r="K389" s="55">
        <v>6.3E-2</v>
      </c>
      <c r="L389" s="55">
        <v>7.1999999999999995E-2</v>
      </c>
      <c r="M389" s="55">
        <v>8.1000000000000003E-2</v>
      </c>
      <c r="N389" s="55">
        <v>0.09</v>
      </c>
      <c r="O389" s="44" t="s">
        <v>1395</v>
      </c>
      <c r="Q389" s="12"/>
    </row>
    <row r="390" spans="1:17" s="10" customFormat="1" x14ac:dyDescent="0.25">
      <c r="A390" s="45" t="s">
        <v>1515</v>
      </c>
      <c r="B390" s="54" t="s">
        <v>1513</v>
      </c>
      <c r="C390" s="54" t="s">
        <v>1512</v>
      </c>
      <c r="D390" s="54"/>
      <c r="E390" s="55">
        <v>0.1</v>
      </c>
      <c r="F390" s="55">
        <v>0.2</v>
      </c>
      <c r="G390" s="55">
        <v>0.3</v>
      </c>
      <c r="H390" s="55">
        <v>0.4</v>
      </c>
      <c r="I390" s="55">
        <v>0.5</v>
      </c>
      <c r="J390" s="55">
        <v>0.6</v>
      </c>
      <c r="K390" s="55">
        <v>0.7</v>
      </c>
      <c r="L390" s="55">
        <v>0.8</v>
      </c>
      <c r="M390" s="55">
        <v>0.9</v>
      </c>
      <c r="N390" s="55">
        <v>1</v>
      </c>
      <c r="O390" s="44" t="s">
        <v>1514</v>
      </c>
      <c r="Q390" s="12"/>
    </row>
    <row r="391" spans="1:17" s="10" customFormat="1" x14ac:dyDescent="0.25">
      <c r="A391" s="45" t="s">
        <v>1516</v>
      </c>
      <c r="B391" s="54" t="s">
        <v>1513</v>
      </c>
      <c r="C391" s="54" t="s">
        <v>2125</v>
      </c>
      <c r="D391" s="54"/>
      <c r="E391" s="55">
        <v>0.1</v>
      </c>
      <c r="F391" s="55">
        <v>0.2</v>
      </c>
      <c r="G391" s="55">
        <v>0.3</v>
      </c>
      <c r="H391" s="55">
        <v>0.4</v>
      </c>
      <c r="I391" s="55">
        <v>0.5</v>
      </c>
      <c r="J391" s="55">
        <v>0.6</v>
      </c>
      <c r="K391" s="55">
        <v>0.7</v>
      </c>
      <c r="L391" s="55">
        <v>0.8</v>
      </c>
      <c r="M391" s="55">
        <v>0.9</v>
      </c>
      <c r="N391" s="55">
        <v>1.5</v>
      </c>
      <c r="O391" s="44" t="s">
        <v>1514</v>
      </c>
      <c r="Q391" s="12"/>
    </row>
    <row r="392" spans="1:17" s="10" customFormat="1" x14ac:dyDescent="0.25">
      <c r="A392" s="45" t="s">
        <v>1517</v>
      </c>
      <c r="B392" s="54" t="s">
        <v>1513</v>
      </c>
      <c r="C392" s="54" t="s">
        <v>2126</v>
      </c>
      <c r="D392" s="54"/>
      <c r="E392" s="55">
        <v>0.3</v>
      </c>
      <c r="F392" s="55">
        <v>0.6</v>
      </c>
      <c r="G392" s="55">
        <v>0.9</v>
      </c>
      <c r="H392" s="55">
        <v>1.2</v>
      </c>
      <c r="I392" s="55">
        <v>1.5</v>
      </c>
      <c r="J392" s="55">
        <v>1.8</v>
      </c>
      <c r="K392" s="55">
        <v>2.1</v>
      </c>
      <c r="L392" s="55">
        <v>2.4</v>
      </c>
      <c r="M392" s="55">
        <v>2.7</v>
      </c>
      <c r="N392" s="55">
        <v>4</v>
      </c>
      <c r="O392" s="44" t="s">
        <v>1514</v>
      </c>
      <c r="Q392" s="12"/>
    </row>
    <row r="393" spans="1:17" s="10" customFormat="1" ht="52.8" x14ac:dyDescent="0.25">
      <c r="A393" s="45" t="s">
        <v>1518</v>
      </c>
      <c r="B393" s="54" t="s">
        <v>1682</v>
      </c>
      <c r="C393" s="54" t="s">
        <v>2129</v>
      </c>
      <c r="D393" s="54" t="s">
        <v>1681</v>
      </c>
      <c r="E393" s="55"/>
      <c r="F393" s="55"/>
      <c r="G393" s="55"/>
      <c r="H393" s="55"/>
      <c r="I393" s="55"/>
      <c r="J393" s="55">
        <v>0.42</v>
      </c>
      <c r="K393" s="55">
        <v>0.42</v>
      </c>
      <c r="L393" s="55">
        <v>0.42</v>
      </c>
      <c r="M393" s="55">
        <v>0.42</v>
      </c>
      <c r="N393" s="55">
        <v>0.42</v>
      </c>
      <c r="O393" s="45" t="s">
        <v>1604</v>
      </c>
    </row>
    <row r="394" spans="1:17" s="10" customFormat="1" ht="58.5" customHeight="1" x14ac:dyDescent="0.25">
      <c r="A394" s="45" t="s">
        <v>1519</v>
      </c>
      <c r="B394" s="54" t="s">
        <v>1684</v>
      </c>
      <c r="C394" s="54" t="s">
        <v>2129</v>
      </c>
      <c r="D394" s="54" t="s">
        <v>1683</v>
      </c>
      <c r="E394" s="55"/>
      <c r="F394" s="55"/>
      <c r="G394" s="55"/>
      <c r="H394" s="55"/>
      <c r="I394" s="55">
        <v>1.02</v>
      </c>
      <c r="J394" s="55">
        <v>1.02</v>
      </c>
      <c r="K394" s="55">
        <v>1.02</v>
      </c>
      <c r="L394" s="55">
        <v>1.02</v>
      </c>
      <c r="M394" s="55">
        <v>1.02</v>
      </c>
      <c r="N394" s="55">
        <v>1.02</v>
      </c>
      <c r="O394" s="45" t="s">
        <v>1604</v>
      </c>
    </row>
    <row r="395" spans="1:17" s="10" customFormat="1" ht="44.25" customHeight="1" x14ac:dyDescent="0.25">
      <c r="A395" s="45" t="s">
        <v>1520</v>
      </c>
      <c r="B395" s="54" t="s">
        <v>1686</v>
      </c>
      <c r="C395" s="54" t="s">
        <v>2130</v>
      </c>
      <c r="D395" s="54" t="s">
        <v>1685</v>
      </c>
      <c r="E395" s="55"/>
      <c r="F395" s="55"/>
      <c r="G395" s="55">
        <v>0.28999999999999998</v>
      </c>
      <c r="H395" s="55">
        <v>0.28999999999999998</v>
      </c>
      <c r="I395" s="55">
        <v>0.28999999999999998</v>
      </c>
      <c r="J395" s="55">
        <v>0.28999999999999998</v>
      </c>
      <c r="K395" s="55">
        <v>0.28999999999999998</v>
      </c>
      <c r="L395" s="55">
        <v>0.28999999999999998</v>
      </c>
      <c r="M395" s="55">
        <v>0.28999999999999998</v>
      </c>
      <c r="N395" s="55">
        <v>0.28999999999999998</v>
      </c>
      <c r="O395" s="45" t="s">
        <v>1604</v>
      </c>
    </row>
    <row r="396" spans="1:17" s="10" customFormat="1" ht="56.25" customHeight="1" x14ac:dyDescent="0.25">
      <c r="A396" s="45" t="s">
        <v>1521</v>
      </c>
      <c r="B396" s="54" t="s">
        <v>1688</v>
      </c>
      <c r="C396" s="54" t="s">
        <v>2130</v>
      </c>
      <c r="D396" s="54" t="s">
        <v>1687</v>
      </c>
      <c r="E396" s="55"/>
      <c r="F396" s="55"/>
      <c r="G396" s="55">
        <v>0.03</v>
      </c>
      <c r="H396" s="55">
        <v>0.03</v>
      </c>
      <c r="I396" s="55">
        <v>0.03</v>
      </c>
      <c r="J396" s="55">
        <v>0.03</v>
      </c>
      <c r="K396" s="55">
        <v>0.03</v>
      </c>
      <c r="L396" s="55">
        <v>0.03</v>
      </c>
      <c r="M396" s="55">
        <v>0.03</v>
      </c>
      <c r="N396" s="55">
        <v>0.03</v>
      </c>
      <c r="O396" s="45" t="s">
        <v>1604</v>
      </c>
    </row>
    <row r="397" spans="1:17" s="10" customFormat="1" ht="30" customHeight="1" x14ac:dyDescent="0.25">
      <c r="A397" s="45" t="s">
        <v>1522</v>
      </c>
      <c r="B397" s="54" t="s">
        <v>1690</v>
      </c>
      <c r="C397" s="54" t="s">
        <v>2130</v>
      </c>
      <c r="D397" s="54" t="s">
        <v>1689</v>
      </c>
      <c r="E397" s="55"/>
      <c r="F397" s="55"/>
      <c r="G397" s="55">
        <v>0.02</v>
      </c>
      <c r="H397" s="55">
        <v>0.02</v>
      </c>
      <c r="I397" s="55">
        <v>0.02</v>
      </c>
      <c r="J397" s="55">
        <v>0.02</v>
      </c>
      <c r="K397" s="55">
        <v>0.02</v>
      </c>
      <c r="L397" s="55">
        <v>0.02</v>
      </c>
      <c r="M397" s="55">
        <v>0.02</v>
      </c>
      <c r="N397" s="55">
        <v>0.02</v>
      </c>
      <c r="O397" s="45" t="s">
        <v>1604</v>
      </c>
    </row>
    <row r="398" spans="1:17" s="10" customFormat="1" ht="92.4" x14ac:dyDescent="0.25">
      <c r="A398" s="45" t="s">
        <v>1523</v>
      </c>
      <c r="B398" s="26" t="s">
        <v>1692</v>
      </c>
      <c r="C398" s="54" t="s">
        <v>2130</v>
      </c>
      <c r="D398" s="54" t="s">
        <v>1691</v>
      </c>
      <c r="E398" s="55"/>
      <c r="F398" s="55"/>
      <c r="G398" s="55">
        <v>0.04</v>
      </c>
      <c r="H398" s="55">
        <v>0.04</v>
      </c>
      <c r="I398" s="55">
        <v>0.04</v>
      </c>
      <c r="J398" s="55">
        <v>0.04</v>
      </c>
      <c r="K398" s="55">
        <v>0.04</v>
      </c>
      <c r="L398" s="55">
        <v>0.04</v>
      </c>
      <c r="M398" s="55">
        <v>0.04</v>
      </c>
      <c r="N398" s="55">
        <v>0.04</v>
      </c>
      <c r="O398" s="45" t="s">
        <v>1604</v>
      </c>
    </row>
    <row r="399" spans="1:17" s="10" customFormat="1" x14ac:dyDescent="0.25">
      <c r="A399" s="45" t="s">
        <v>1733</v>
      </c>
      <c r="B399" s="54" t="s">
        <v>1694</v>
      </c>
      <c r="C399" s="54" t="s">
        <v>2131</v>
      </c>
      <c r="D399" s="54" t="s">
        <v>1693</v>
      </c>
      <c r="E399" s="55">
        <v>0.22</v>
      </c>
      <c r="F399" s="55">
        <v>0.22</v>
      </c>
      <c r="G399" s="55">
        <v>0.22</v>
      </c>
      <c r="H399" s="55">
        <v>0.22</v>
      </c>
      <c r="I399" s="55">
        <v>0.22</v>
      </c>
      <c r="J399" s="55">
        <v>0.22</v>
      </c>
      <c r="K399" s="55">
        <v>0.22</v>
      </c>
      <c r="L399" s="55">
        <v>0.22</v>
      </c>
      <c r="M399" s="55">
        <v>0.22</v>
      </c>
      <c r="N399" s="55">
        <v>0.22</v>
      </c>
      <c r="O399" s="45" t="s">
        <v>1604</v>
      </c>
    </row>
    <row r="400" spans="1:17" s="10" customFormat="1" ht="26.4" x14ac:dyDescent="0.25">
      <c r="A400" s="45" t="s">
        <v>1734</v>
      </c>
      <c r="B400" s="54" t="s">
        <v>2132</v>
      </c>
      <c r="C400" s="54" t="s">
        <v>2133</v>
      </c>
      <c r="D400" s="54" t="s">
        <v>1695</v>
      </c>
      <c r="E400" s="55"/>
      <c r="F400" s="55"/>
      <c r="G400" s="55"/>
      <c r="H400" s="55"/>
      <c r="I400" s="55">
        <v>0.9</v>
      </c>
      <c r="J400" s="55">
        <v>0.9</v>
      </c>
      <c r="K400" s="55">
        <v>0.9</v>
      </c>
      <c r="L400" s="55">
        <v>0.9</v>
      </c>
      <c r="M400" s="55">
        <v>0.9</v>
      </c>
      <c r="N400" s="55">
        <v>0.9</v>
      </c>
      <c r="O400" s="45" t="s">
        <v>1604</v>
      </c>
    </row>
    <row r="401" spans="1:15" s="10" customFormat="1" ht="26.4" x14ac:dyDescent="0.25">
      <c r="A401" s="45" t="s">
        <v>1735</v>
      </c>
      <c r="B401" s="54" t="s">
        <v>1697</v>
      </c>
      <c r="C401" s="54" t="s">
        <v>2133</v>
      </c>
      <c r="D401" s="54" t="s">
        <v>1696</v>
      </c>
      <c r="E401" s="55"/>
      <c r="F401" s="55"/>
      <c r="G401" s="55"/>
      <c r="H401" s="55">
        <v>0.2</v>
      </c>
      <c r="I401" s="55">
        <v>0.2</v>
      </c>
      <c r="J401" s="55">
        <v>0.2</v>
      </c>
      <c r="K401" s="55">
        <v>0.2</v>
      </c>
      <c r="L401" s="55">
        <v>0.2</v>
      </c>
      <c r="M401" s="55">
        <v>0.2</v>
      </c>
      <c r="N401" s="55">
        <v>0.2</v>
      </c>
      <c r="O401" s="45" t="s">
        <v>1604</v>
      </c>
    </row>
    <row r="402" spans="1:15" s="10" customFormat="1" ht="66" x14ac:dyDescent="0.25">
      <c r="A402" s="45" t="s">
        <v>1736</v>
      </c>
      <c r="B402" s="26" t="s">
        <v>1699</v>
      </c>
      <c r="C402" s="54" t="s">
        <v>2134</v>
      </c>
      <c r="D402" s="54" t="s">
        <v>1698</v>
      </c>
      <c r="E402" s="55"/>
      <c r="F402" s="55"/>
      <c r="G402" s="55"/>
      <c r="H402" s="55">
        <v>0.36</v>
      </c>
      <c r="I402" s="55">
        <v>0.36</v>
      </c>
      <c r="J402" s="55">
        <v>0.36</v>
      </c>
      <c r="K402" s="55">
        <v>0.36</v>
      </c>
      <c r="L402" s="55">
        <v>0.36</v>
      </c>
      <c r="M402" s="55">
        <v>0.36</v>
      </c>
      <c r="N402" s="55">
        <v>0.36</v>
      </c>
      <c r="O402" s="45" t="s">
        <v>1604</v>
      </c>
    </row>
    <row r="403" spans="1:15" ht="184.8" x14ac:dyDescent="0.25">
      <c r="A403" s="45" t="s">
        <v>1737</v>
      </c>
      <c r="B403" s="26" t="s">
        <v>1701</v>
      </c>
      <c r="C403" s="50" t="s">
        <v>2135</v>
      </c>
      <c r="D403" s="50" t="s">
        <v>1700</v>
      </c>
      <c r="E403" s="53"/>
      <c r="F403" s="53"/>
      <c r="G403" s="53"/>
      <c r="H403" s="53"/>
      <c r="I403" s="53"/>
      <c r="J403" s="53">
        <v>0.4</v>
      </c>
      <c r="K403" s="53">
        <v>0.4</v>
      </c>
      <c r="L403" s="53">
        <v>0.4</v>
      </c>
      <c r="M403" s="53">
        <v>0.4</v>
      </c>
      <c r="N403" s="53">
        <v>0.4</v>
      </c>
      <c r="O403" s="45" t="s">
        <v>1604</v>
      </c>
    </row>
    <row r="404" spans="1:15" x14ac:dyDescent="0.25">
      <c r="A404" s="45" t="s">
        <v>1738</v>
      </c>
      <c r="B404" s="26" t="s">
        <v>1703</v>
      </c>
      <c r="C404" s="50" t="s">
        <v>2136</v>
      </c>
      <c r="D404" s="50" t="s">
        <v>1702</v>
      </c>
      <c r="E404" s="53">
        <v>0.06</v>
      </c>
      <c r="F404" s="53">
        <v>0.06</v>
      </c>
      <c r="G404" s="53">
        <v>0.06</v>
      </c>
      <c r="H404" s="53">
        <v>0.06</v>
      </c>
      <c r="I404" s="53">
        <v>0.06</v>
      </c>
      <c r="J404" s="53">
        <v>0.06</v>
      </c>
      <c r="K404" s="53">
        <v>0.06</v>
      </c>
      <c r="L404" s="53">
        <v>0.06</v>
      </c>
      <c r="M404" s="53">
        <v>0.06</v>
      </c>
      <c r="N404" s="53">
        <v>0.06</v>
      </c>
      <c r="O404" s="45" t="s">
        <v>1604</v>
      </c>
    </row>
    <row r="405" spans="1:15" x14ac:dyDescent="0.25">
      <c r="A405" s="45" t="s">
        <v>1739</v>
      </c>
      <c r="B405" s="26" t="s">
        <v>1705</v>
      </c>
      <c r="C405" s="50" t="s">
        <v>2137</v>
      </c>
      <c r="D405" s="50" t="s">
        <v>1704</v>
      </c>
      <c r="E405" s="53"/>
      <c r="F405" s="53"/>
      <c r="G405" s="53"/>
      <c r="H405" s="53"/>
      <c r="I405" s="53"/>
      <c r="J405" s="53"/>
      <c r="K405" s="53">
        <v>0.56000000000000005</v>
      </c>
      <c r="L405" s="53">
        <v>0.56000000000000005</v>
      </c>
      <c r="M405" s="53">
        <v>0.56000000000000005</v>
      </c>
      <c r="N405" s="53">
        <v>0.56000000000000005</v>
      </c>
      <c r="O405" s="45" t="s">
        <v>1604</v>
      </c>
    </row>
    <row r="406" spans="1:15" ht="39.6" x14ac:dyDescent="0.25">
      <c r="A406" s="45" t="s">
        <v>1740</v>
      </c>
      <c r="B406" s="26" t="s">
        <v>1707</v>
      </c>
      <c r="C406" s="50" t="s">
        <v>2137</v>
      </c>
      <c r="D406" s="50" t="s">
        <v>1706</v>
      </c>
      <c r="E406" s="53"/>
      <c r="F406" s="53"/>
      <c r="G406" s="53"/>
      <c r="H406" s="53"/>
      <c r="I406" s="53"/>
      <c r="J406" s="53">
        <v>0.06</v>
      </c>
      <c r="K406" s="53">
        <v>0.06</v>
      </c>
      <c r="L406" s="53">
        <v>0.06</v>
      </c>
      <c r="M406" s="53">
        <v>0.06</v>
      </c>
      <c r="N406" s="53">
        <v>0.06</v>
      </c>
      <c r="O406" s="45" t="s">
        <v>1604</v>
      </c>
    </row>
    <row r="407" spans="1:15" x14ac:dyDescent="0.25">
      <c r="A407" s="45" t="s">
        <v>1741</v>
      </c>
      <c r="B407" s="54" t="s">
        <v>1709</v>
      </c>
      <c r="C407" s="50" t="s">
        <v>2137</v>
      </c>
      <c r="D407" s="50" t="s">
        <v>1708</v>
      </c>
      <c r="E407" s="53"/>
      <c r="F407" s="53"/>
      <c r="G407" s="53"/>
      <c r="H407" s="53"/>
      <c r="I407" s="53"/>
      <c r="J407" s="53"/>
      <c r="K407" s="53">
        <v>0.24</v>
      </c>
      <c r="L407" s="53">
        <v>0.24</v>
      </c>
      <c r="M407" s="53">
        <v>0.24</v>
      </c>
      <c r="N407" s="53">
        <v>0.24</v>
      </c>
      <c r="O407" s="45" t="s">
        <v>1604</v>
      </c>
    </row>
    <row r="408" spans="1:15" x14ac:dyDescent="0.25">
      <c r="A408" s="45" t="s">
        <v>1742</v>
      </c>
      <c r="B408" s="26" t="s">
        <v>1711</v>
      </c>
      <c r="C408" s="50" t="s">
        <v>2137</v>
      </c>
      <c r="D408" s="50" t="s">
        <v>1710</v>
      </c>
      <c r="E408" s="53"/>
      <c r="F408" s="53"/>
      <c r="G408" s="53"/>
      <c r="H408" s="53"/>
      <c r="I408" s="53"/>
      <c r="J408" s="53"/>
      <c r="K408" s="53"/>
      <c r="L408" s="53">
        <v>0.14000000000000001</v>
      </c>
      <c r="M408" s="53">
        <v>0.14000000000000001</v>
      </c>
      <c r="N408" s="53">
        <v>0.14000000000000001</v>
      </c>
      <c r="O408" s="45" t="s">
        <v>1604</v>
      </c>
    </row>
    <row r="409" spans="1:15" x14ac:dyDescent="0.25">
      <c r="A409" s="45" t="s">
        <v>1743</v>
      </c>
      <c r="B409" s="26" t="s">
        <v>2142</v>
      </c>
      <c r="C409" s="50" t="s">
        <v>2138</v>
      </c>
      <c r="D409" s="50" t="s">
        <v>1712</v>
      </c>
      <c r="E409" s="53"/>
      <c r="F409" s="53"/>
      <c r="G409" s="53"/>
      <c r="H409" s="53">
        <v>0.19</v>
      </c>
      <c r="I409" s="53">
        <v>0.19</v>
      </c>
      <c r="J409" s="53">
        <v>0.19</v>
      </c>
      <c r="K409" s="53">
        <v>0.19</v>
      </c>
      <c r="L409" s="53">
        <v>0.19</v>
      </c>
      <c r="M409" s="53">
        <v>0.19</v>
      </c>
      <c r="N409" s="53">
        <v>0.19</v>
      </c>
      <c r="O409" s="45" t="s">
        <v>1604</v>
      </c>
    </row>
    <row r="410" spans="1:15" x14ac:dyDescent="0.25">
      <c r="A410" s="45" t="s">
        <v>1744</v>
      </c>
      <c r="B410" s="54" t="s">
        <v>1714</v>
      </c>
      <c r="C410" s="50" t="s">
        <v>2138</v>
      </c>
      <c r="D410" s="50" t="s">
        <v>1713</v>
      </c>
      <c r="E410" s="53"/>
      <c r="F410" s="53"/>
      <c r="G410" s="53"/>
      <c r="H410" s="53">
        <v>0.21</v>
      </c>
      <c r="I410" s="53">
        <v>0.21</v>
      </c>
      <c r="J410" s="53">
        <v>0.21</v>
      </c>
      <c r="K410" s="53">
        <v>0.21</v>
      </c>
      <c r="L410" s="53">
        <v>0.21</v>
      </c>
      <c r="M410" s="53">
        <v>0.21</v>
      </c>
      <c r="N410" s="53">
        <v>0.21</v>
      </c>
      <c r="O410" s="45" t="s">
        <v>1604</v>
      </c>
    </row>
    <row r="411" spans="1:15" x14ac:dyDescent="0.25">
      <c r="A411" s="45" t="s">
        <v>1745</v>
      </c>
      <c r="B411" s="54" t="s">
        <v>1716</v>
      </c>
      <c r="C411" s="50" t="s">
        <v>2138</v>
      </c>
      <c r="D411" s="50" t="s">
        <v>1715</v>
      </c>
      <c r="E411" s="53"/>
      <c r="F411" s="53">
        <v>0.02</v>
      </c>
      <c r="G411" s="53">
        <v>0.02</v>
      </c>
      <c r="H411" s="53">
        <v>0.02</v>
      </c>
      <c r="I411" s="53">
        <v>0.02</v>
      </c>
      <c r="J411" s="53">
        <v>0.02</v>
      </c>
      <c r="K411" s="53">
        <v>0.02</v>
      </c>
      <c r="L411" s="53">
        <v>0.02</v>
      </c>
      <c r="M411" s="53">
        <v>0.02</v>
      </c>
      <c r="N411" s="53">
        <v>0.02</v>
      </c>
      <c r="O411" s="45" t="s">
        <v>1604</v>
      </c>
    </row>
    <row r="412" spans="1:15" x14ac:dyDescent="0.25">
      <c r="A412" s="45" t="s">
        <v>1746</v>
      </c>
      <c r="B412" s="54" t="s">
        <v>1718</v>
      </c>
      <c r="C412" s="50" t="s">
        <v>2139</v>
      </c>
      <c r="D412" s="50" t="s">
        <v>1717</v>
      </c>
      <c r="E412" s="53"/>
      <c r="F412" s="53"/>
      <c r="G412" s="53">
        <v>0.15</v>
      </c>
      <c r="H412" s="53">
        <v>0.15</v>
      </c>
      <c r="I412" s="53">
        <v>0.15</v>
      </c>
      <c r="J412" s="53">
        <v>0.15</v>
      </c>
      <c r="K412" s="53">
        <v>0.15</v>
      </c>
      <c r="L412" s="53">
        <v>0.15</v>
      </c>
      <c r="M412" s="53">
        <v>0.15</v>
      </c>
      <c r="N412" s="53">
        <v>0.15</v>
      </c>
      <c r="O412" s="45" t="s">
        <v>1604</v>
      </c>
    </row>
    <row r="413" spans="1:15" x14ac:dyDescent="0.25">
      <c r="A413" s="45" t="s">
        <v>1747</v>
      </c>
      <c r="B413" s="54" t="s">
        <v>1720</v>
      </c>
      <c r="C413" s="50" t="s">
        <v>2139</v>
      </c>
      <c r="D413" s="50" t="s">
        <v>1719</v>
      </c>
      <c r="E413" s="53"/>
      <c r="F413" s="53"/>
      <c r="G413" s="53"/>
      <c r="H413" s="53">
        <v>0.1</v>
      </c>
      <c r="I413" s="53">
        <v>0.1</v>
      </c>
      <c r="J413" s="53">
        <v>0.1</v>
      </c>
      <c r="K413" s="53">
        <v>0.1</v>
      </c>
      <c r="L413" s="53">
        <v>0.1</v>
      </c>
      <c r="M413" s="53">
        <v>0.1</v>
      </c>
      <c r="N413" s="53">
        <v>0.1</v>
      </c>
      <c r="O413" s="45" t="s">
        <v>1604</v>
      </c>
    </row>
    <row r="414" spans="1:15" ht="26.4" x14ac:dyDescent="0.25">
      <c r="A414" s="45" t="s">
        <v>1748</v>
      </c>
      <c r="B414" s="54" t="s">
        <v>1722</v>
      </c>
      <c r="C414" s="50" t="s">
        <v>2140</v>
      </c>
      <c r="D414" s="50" t="s">
        <v>1721</v>
      </c>
      <c r="E414" s="53"/>
      <c r="F414" s="53">
        <v>7.0000000000000007E-2</v>
      </c>
      <c r="G414" s="53">
        <v>7.0000000000000007E-2</v>
      </c>
      <c r="H414" s="53">
        <v>7.0000000000000007E-2</v>
      </c>
      <c r="I414" s="53">
        <v>7.0000000000000007E-2</v>
      </c>
      <c r="J414" s="53">
        <v>7.0000000000000007E-2</v>
      </c>
      <c r="K414" s="53">
        <v>7.0000000000000007E-2</v>
      </c>
      <c r="L414" s="53">
        <v>7.0000000000000007E-2</v>
      </c>
      <c r="M414" s="53">
        <v>7.0000000000000007E-2</v>
      </c>
      <c r="N414" s="53">
        <v>7.0000000000000007E-2</v>
      </c>
      <c r="O414" s="45" t="s">
        <v>1604</v>
      </c>
    </row>
    <row r="415" spans="1:15" ht="26.4" x14ac:dyDescent="0.25">
      <c r="A415" s="45" t="s">
        <v>1749</v>
      </c>
      <c r="B415" s="54" t="s">
        <v>1724</v>
      </c>
      <c r="C415" s="50" t="s">
        <v>2141</v>
      </c>
      <c r="D415" s="50" t="s">
        <v>1723</v>
      </c>
      <c r="E415" s="53"/>
      <c r="F415" s="53"/>
      <c r="G415" s="53"/>
      <c r="H415" s="53"/>
      <c r="I415" s="53"/>
      <c r="J415" s="53"/>
      <c r="K415" s="53"/>
      <c r="L415" s="53"/>
      <c r="M415" s="53">
        <v>0.14000000000000001</v>
      </c>
      <c r="N415" s="53">
        <v>0.14000000000000001</v>
      </c>
      <c r="O415" s="45" t="s">
        <v>1604</v>
      </c>
    </row>
    <row r="416" spans="1:15" ht="26.4" x14ac:dyDescent="0.25">
      <c r="A416" s="45" t="s">
        <v>1750</v>
      </c>
      <c r="B416" s="54" t="s">
        <v>1726</v>
      </c>
      <c r="C416" s="50" t="s">
        <v>2141</v>
      </c>
      <c r="D416" s="50" t="s">
        <v>1725</v>
      </c>
      <c r="E416" s="53">
        <v>0.52</v>
      </c>
      <c r="F416" s="53">
        <v>0.52</v>
      </c>
      <c r="G416" s="53">
        <v>0.52</v>
      </c>
      <c r="H416" s="53">
        <v>0.52</v>
      </c>
      <c r="I416" s="53">
        <v>0.52</v>
      </c>
      <c r="J416" s="53">
        <v>0.52</v>
      </c>
      <c r="K416" s="53">
        <v>0.52</v>
      </c>
      <c r="L416" s="53">
        <v>0.52</v>
      </c>
      <c r="M416" s="53">
        <v>0.52</v>
      </c>
      <c r="N416" s="53">
        <v>0.52</v>
      </c>
      <c r="O416" s="45" t="s">
        <v>1604</v>
      </c>
    </row>
    <row r="417" spans="1:15" ht="26.4" x14ac:dyDescent="0.25">
      <c r="A417" s="45" t="s">
        <v>1751</v>
      </c>
      <c r="B417" s="54" t="s">
        <v>1728</v>
      </c>
      <c r="C417" s="50" t="s">
        <v>2141</v>
      </c>
      <c r="D417" s="50" t="s">
        <v>1727</v>
      </c>
      <c r="E417" s="53"/>
      <c r="F417" s="53">
        <v>0.53</v>
      </c>
      <c r="G417" s="53">
        <v>0.53</v>
      </c>
      <c r="H417" s="53">
        <v>0.53</v>
      </c>
      <c r="I417" s="53">
        <v>0.53</v>
      </c>
      <c r="J417" s="53">
        <v>0.53</v>
      </c>
      <c r="K417" s="53">
        <v>0.53</v>
      </c>
      <c r="L417" s="53">
        <v>0.53</v>
      </c>
      <c r="M417" s="53">
        <v>0.53</v>
      </c>
      <c r="N417" s="53">
        <v>0.53</v>
      </c>
      <c r="O417" s="45" t="s">
        <v>1604</v>
      </c>
    </row>
    <row r="418" spans="1:15" ht="26.4" x14ac:dyDescent="0.25">
      <c r="A418" s="45" t="s">
        <v>2127</v>
      </c>
      <c r="B418" s="54" t="s">
        <v>1730</v>
      </c>
      <c r="C418" s="50" t="s">
        <v>2141</v>
      </c>
      <c r="D418" s="50" t="s">
        <v>1729</v>
      </c>
      <c r="E418" s="53"/>
      <c r="F418" s="53"/>
      <c r="G418" s="53">
        <v>0.91</v>
      </c>
      <c r="H418" s="53">
        <v>0.91</v>
      </c>
      <c r="I418" s="53">
        <v>0.91</v>
      </c>
      <c r="J418" s="53">
        <v>0.91</v>
      </c>
      <c r="K418" s="53">
        <v>0.91</v>
      </c>
      <c r="L418" s="53">
        <v>0.91</v>
      </c>
      <c r="M418" s="53">
        <v>0.91</v>
      </c>
      <c r="N418" s="53">
        <v>0.91</v>
      </c>
      <c r="O418" s="45" t="s">
        <v>1604</v>
      </c>
    </row>
    <row r="419" spans="1:15" ht="26.4" x14ac:dyDescent="0.25">
      <c r="A419" s="45" t="s">
        <v>2128</v>
      </c>
      <c r="B419" s="54" t="s">
        <v>1732</v>
      </c>
      <c r="C419" s="50" t="s">
        <v>2141</v>
      </c>
      <c r="D419" s="50" t="s">
        <v>1731</v>
      </c>
      <c r="E419" s="53"/>
      <c r="F419" s="53"/>
      <c r="G419" s="53"/>
      <c r="H419" s="53">
        <v>0.2</v>
      </c>
      <c r="I419" s="53">
        <v>0.2</v>
      </c>
      <c r="J419" s="53">
        <v>0.2</v>
      </c>
      <c r="K419" s="53">
        <v>0.2</v>
      </c>
      <c r="L419" s="53">
        <v>0.2</v>
      </c>
      <c r="M419" s="53">
        <v>0.2</v>
      </c>
      <c r="N419" s="53">
        <v>0.2</v>
      </c>
      <c r="O419" s="45" t="s">
        <v>1604</v>
      </c>
    </row>
    <row r="420" spans="1:15" x14ac:dyDescent="0.25">
      <c r="A420" s="45" t="s">
        <v>2584</v>
      </c>
      <c r="B420" s="54" t="s">
        <v>2581</v>
      </c>
      <c r="C420" s="50" t="s">
        <v>2582</v>
      </c>
      <c r="D420" s="50" t="s">
        <v>2583</v>
      </c>
      <c r="E420" s="53">
        <v>7.2677419354838721E-2</v>
      </c>
      <c r="F420" s="53">
        <v>0.14535483870967744</v>
      </c>
      <c r="G420" s="53">
        <v>0.21803225806451612</v>
      </c>
      <c r="H420" s="53">
        <v>0.29070967741935488</v>
      </c>
      <c r="I420" s="53">
        <v>0.36338709677419356</v>
      </c>
      <c r="J420" s="53">
        <v>0.43606451612903224</v>
      </c>
      <c r="K420" s="53">
        <v>0.50874193548387092</v>
      </c>
      <c r="L420" s="53">
        <v>0.58141935483870977</v>
      </c>
      <c r="M420" s="53">
        <v>0.65409677419354839</v>
      </c>
      <c r="N420" s="53">
        <v>0.72677419354838713</v>
      </c>
      <c r="O420" s="44" t="s">
        <v>2588</v>
      </c>
    </row>
    <row r="421" spans="1:15" s="4" customFormat="1" x14ac:dyDescent="0.25">
      <c r="A421" s="45"/>
      <c r="B421" s="100" t="s">
        <v>17</v>
      </c>
      <c r="C421" s="100"/>
      <c r="D421" s="32"/>
      <c r="E421" s="85">
        <f>SUM(E340:E420)</f>
        <v>8.1376774193548389</v>
      </c>
      <c r="F421" s="85">
        <f t="shared" ref="F421:N421" si="4">SUM(F340:F420)</f>
        <v>12.780354838709677</v>
      </c>
      <c r="G421" s="85">
        <f t="shared" si="4"/>
        <v>18.323032258064515</v>
      </c>
      <c r="H421" s="85">
        <f t="shared" si="4"/>
        <v>23.230709677419352</v>
      </c>
      <c r="I421" s="85">
        <f t="shared" si="4"/>
        <v>28.623387096774188</v>
      </c>
      <c r="J421" s="85">
        <f t="shared" si="4"/>
        <v>33.701064516129016</v>
      </c>
      <c r="K421" s="85">
        <f t="shared" si="4"/>
        <v>39.128741935483873</v>
      </c>
      <c r="L421" s="85">
        <f t="shared" si="4"/>
        <v>42.901419354838715</v>
      </c>
      <c r="M421" s="85">
        <f t="shared" si="4"/>
        <v>47.284096774193564</v>
      </c>
      <c r="N421" s="85">
        <f t="shared" si="4"/>
        <v>53.06677419354839</v>
      </c>
      <c r="O421" s="46"/>
    </row>
    <row r="422" spans="1:15" s="2" customFormat="1" ht="71.25" customHeight="1" x14ac:dyDescent="0.25">
      <c r="A422" s="22" t="s">
        <v>23</v>
      </c>
      <c r="B422" s="99" t="s">
        <v>40</v>
      </c>
      <c r="C422" s="99"/>
      <c r="D422" s="99"/>
      <c r="E422" s="99"/>
      <c r="F422" s="99"/>
      <c r="G422" s="99"/>
      <c r="H422" s="99"/>
      <c r="I422" s="99"/>
      <c r="J422" s="99"/>
      <c r="K422" s="99"/>
      <c r="L422" s="99"/>
      <c r="M422" s="99"/>
      <c r="N422" s="99"/>
      <c r="O422" s="46"/>
    </row>
    <row r="423" spans="1:15" s="2" customFormat="1" ht="26.4" x14ac:dyDescent="0.25">
      <c r="A423" s="45" t="s">
        <v>392</v>
      </c>
      <c r="B423" s="52" t="s">
        <v>405</v>
      </c>
      <c r="C423" s="52" t="s">
        <v>394</v>
      </c>
      <c r="D423" s="52" t="s">
        <v>395</v>
      </c>
      <c r="E423" s="53">
        <v>3.5999999999999997E-2</v>
      </c>
      <c r="F423" s="53">
        <v>3.5999999999999997E-2</v>
      </c>
      <c r="G423" s="53">
        <v>3.5999999999999997E-2</v>
      </c>
      <c r="H423" s="53">
        <v>3.5999999999999997E-2</v>
      </c>
      <c r="I423" s="53">
        <v>3.5999999999999997E-2</v>
      </c>
      <c r="J423" s="53">
        <v>3.5999999999999997E-2</v>
      </c>
      <c r="K423" s="53">
        <v>3.5999999999999997E-2</v>
      </c>
      <c r="L423" s="53">
        <v>3.5999999999999997E-2</v>
      </c>
      <c r="M423" s="53">
        <v>3.5999999999999997E-2</v>
      </c>
      <c r="N423" s="53">
        <v>3.5999999999999997E-2</v>
      </c>
      <c r="O423" s="45" t="s">
        <v>418</v>
      </c>
    </row>
    <row r="424" spans="1:15" s="2" customFormat="1" ht="26.4" x14ac:dyDescent="0.25">
      <c r="A424" s="45" t="s">
        <v>393</v>
      </c>
      <c r="B424" s="52" t="s">
        <v>406</v>
      </c>
      <c r="C424" s="52" t="s">
        <v>396</v>
      </c>
      <c r="D424" s="52" t="s">
        <v>397</v>
      </c>
      <c r="E424" s="53"/>
      <c r="F424" s="53">
        <v>0.14000000000000001</v>
      </c>
      <c r="G424" s="53">
        <v>0.14000000000000001</v>
      </c>
      <c r="H424" s="53">
        <v>0.14000000000000001</v>
      </c>
      <c r="I424" s="53">
        <v>0.14000000000000001</v>
      </c>
      <c r="J424" s="53">
        <v>0.14000000000000001</v>
      </c>
      <c r="K424" s="53">
        <v>0.14000000000000001</v>
      </c>
      <c r="L424" s="53">
        <v>0.14000000000000001</v>
      </c>
      <c r="M424" s="53">
        <v>0.14000000000000001</v>
      </c>
      <c r="N424" s="53">
        <v>0.14000000000000001</v>
      </c>
      <c r="O424" s="45" t="s">
        <v>418</v>
      </c>
    </row>
    <row r="425" spans="1:15" s="2" customFormat="1" ht="26.4" x14ac:dyDescent="0.25">
      <c r="A425" s="45" t="s">
        <v>408</v>
      </c>
      <c r="B425" s="52" t="s">
        <v>407</v>
      </c>
      <c r="C425" s="52" t="s">
        <v>398</v>
      </c>
      <c r="D425" s="52" t="s">
        <v>399</v>
      </c>
      <c r="E425" s="53"/>
      <c r="F425" s="53"/>
      <c r="G425" s="53">
        <v>0.17</v>
      </c>
      <c r="H425" s="53">
        <v>0.17</v>
      </c>
      <c r="I425" s="53">
        <v>0.17</v>
      </c>
      <c r="J425" s="53">
        <v>0.17</v>
      </c>
      <c r="K425" s="53">
        <v>0.17</v>
      </c>
      <c r="L425" s="53">
        <v>0.17</v>
      </c>
      <c r="M425" s="53">
        <v>0.17</v>
      </c>
      <c r="N425" s="53">
        <v>0.17</v>
      </c>
      <c r="O425" s="45" t="s">
        <v>418</v>
      </c>
    </row>
    <row r="426" spans="1:15" s="2" customFormat="1" ht="26.4" x14ac:dyDescent="0.25">
      <c r="A426" s="45" t="s">
        <v>409</v>
      </c>
      <c r="B426" s="52" t="s">
        <v>937</v>
      </c>
      <c r="C426" s="52" t="s">
        <v>400</v>
      </c>
      <c r="D426" s="52" t="s">
        <v>419</v>
      </c>
      <c r="E426" s="53"/>
      <c r="F426" s="53"/>
      <c r="G426" s="53"/>
      <c r="H426" s="53">
        <v>0.18</v>
      </c>
      <c r="I426" s="53">
        <v>0.18</v>
      </c>
      <c r="J426" s="53">
        <v>0.18</v>
      </c>
      <c r="K426" s="53">
        <v>0.18</v>
      </c>
      <c r="L426" s="53">
        <v>0.18</v>
      </c>
      <c r="M426" s="53">
        <v>0.18</v>
      </c>
      <c r="N426" s="53">
        <v>0.18</v>
      </c>
      <c r="O426" s="45" t="s">
        <v>418</v>
      </c>
    </row>
    <row r="427" spans="1:15" s="2" customFormat="1" ht="26.4" x14ac:dyDescent="0.25">
      <c r="A427" s="45" t="s">
        <v>410</v>
      </c>
      <c r="B427" s="52" t="s">
        <v>937</v>
      </c>
      <c r="C427" s="52" t="s">
        <v>401</v>
      </c>
      <c r="D427" s="52" t="s">
        <v>402</v>
      </c>
      <c r="E427" s="53"/>
      <c r="F427" s="53"/>
      <c r="G427" s="53"/>
      <c r="H427" s="53"/>
      <c r="I427" s="53">
        <v>0.222</v>
      </c>
      <c r="J427" s="53">
        <v>0.222</v>
      </c>
      <c r="K427" s="53">
        <v>0.222</v>
      </c>
      <c r="L427" s="53">
        <v>0.222</v>
      </c>
      <c r="M427" s="53">
        <v>0.222</v>
      </c>
      <c r="N427" s="53">
        <v>0.222</v>
      </c>
      <c r="O427" s="45" t="s">
        <v>418</v>
      </c>
    </row>
    <row r="428" spans="1:15" s="2" customFormat="1" ht="26.4" x14ac:dyDescent="0.25">
      <c r="A428" s="45" t="s">
        <v>411</v>
      </c>
      <c r="B428" s="52" t="s">
        <v>937</v>
      </c>
      <c r="C428" s="52" t="s">
        <v>403</v>
      </c>
      <c r="D428" s="52" t="s">
        <v>404</v>
      </c>
      <c r="E428" s="53"/>
      <c r="F428" s="53"/>
      <c r="G428" s="53"/>
      <c r="H428" s="53"/>
      <c r="I428" s="53"/>
      <c r="J428" s="53">
        <v>0.42</v>
      </c>
      <c r="K428" s="53">
        <v>0.42</v>
      </c>
      <c r="L428" s="53">
        <v>0.42</v>
      </c>
      <c r="M428" s="53">
        <v>0.42</v>
      </c>
      <c r="N428" s="53">
        <v>0.42</v>
      </c>
      <c r="O428" s="45" t="s">
        <v>418</v>
      </c>
    </row>
    <row r="429" spans="1:15" s="2" customFormat="1" x14ac:dyDescent="0.25">
      <c r="A429" s="45" t="s">
        <v>412</v>
      </c>
      <c r="B429" s="52" t="s">
        <v>1178</v>
      </c>
      <c r="C429" s="52" t="s">
        <v>1176</v>
      </c>
      <c r="D429" s="52" t="s">
        <v>1177</v>
      </c>
      <c r="E429" s="53">
        <v>0.16</v>
      </c>
      <c r="F429" s="53">
        <v>0.16</v>
      </c>
      <c r="G429" s="53">
        <v>0.16</v>
      </c>
      <c r="H429" s="53">
        <v>0.16</v>
      </c>
      <c r="I429" s="53">
        <v>0.16</v>
      </c>
      <c r="J429" s="53">
        <v>0.16</v>
      </c>
      <c r="K429" s="53">
        <v>0.16</v>
      </c>
      <c r="L429" s="53">
        <v>0.16</v>
      </c>
      <c r="M429" s="53">
        <v>0.16</v>
      </c>
      <c r="N429" s="53">
        <v>0.16</v>
      </c>
      <c r="O429" s="45" t="s">
        <v>1178</v>
      </c>
    </row>
    <row r="430" spans="1:15" s="2" customFormat="1" x14ac:dyDescent="0.25">
      <c r="A430" s="45" t="s">
        <v>413</v>
      </c>
      <c r="B430" s="52" t="s">
        <v>1180</v>
      </c>
      <c r="C430" s="52" t="s">
        <v>1179</v>
      </c>
      <c r="D430" s="52" t="s">
        <v>1186</v>
      </c>
      <c r="E430" s="53"/>
      <c r="F430" s="53">
        <v>0.4</v>
      </c>
      <c r="G430" s="53">
        <v>0.4</v>
      </c>
      <c r="H430" s="53">
        <v>0.4</v>
      </c>
      <c r="I430" s="53">
        <v>0.4</v>
      </c>
      <c r="J430" s="53">
        <v>0.4</v>
      </c>
      <c r="K430" s="53">
        <v>0.4</v>
      </c>
      <c r="L430" s="53">
        <v>0.4</v>
      </c>
      <c r="M430" s="53">
        <v>0.4</v>
      </c>
      <c r="N430" s="53">
        <v>0.4</v>
      </c>
      <c r="O430" s="45" t="s">
        <v>1180</v>
      </c>
    </row>
    <row r="431" spans="1:15" s="2" customFormat="1" x14ac:dyDescent="0.25">
      <c r="A431" s="45" t="s">
        <v>414</v>
      </c>
      <c r="B431" s="52" t="s">
        <v>1182</v>
      </c>
      <c r="C431" s="52" t="s">
        <v>1181</v>
      </c>
      <c r="D431" s="52" t="s">
        <v>1187</v>
      </c>
      <c r="E431" s="53"/>
      <c r="F431" s="53"/>
      <c r="G431" s="53">
        <v>0.7</v>
      </c>
      <c r="H431" s="53">
        <v>0.7</v>
      </c>
      <c r="I431" s="53">
        <v>0.7</v>
      </c>
      <c r="J431" s="53">
        <v>0.7</v>
      </c>
      <c r="K431" s="53">
        <v>0.7</v>
      </c>
      <c r="L431" s="53">
        <v>0.7</v>
      </c>
      <c r="M431" s="53">
        <v>0.7</v>
      </c>
      <c r="N431" s="53">
        <v>0.7</v>
      </c>
      <c r="O431" s="45" t="s">
        <v>1182</v>
      </c>
    </row>
    <row r="432" spans="1:15" s="2" customFormat="1" x14ac:dyDescent="0.25">
      <c r="A432" s="45" t="s">
        <v>415</v>
      </c>
      <c r="B432" s="52" t="s">
        <v>1185</v>
      </c>
      <c r="C432" s="52" t="s">
        <v>1183</v>
      </c>
      <c r="D432" s="52" t="s">
        <v>1184</v>
      </c>
      <c r="E432" s="53"/>
      <c r="F432" s="53"/>
      <c r="G432" s="53"/>
      <c r="H432" s="53">
        <v>0.45</v>
      </c>
      <c r="I432" s="53">
        <v>0.45</v>
      </c>
      <c r="J432" s="53">
        <v>0.45</v>
      </c>
      <c r="K432" s="53">
        <v>0.45</v>
      </c>
      <c r="L432" s="53">
        <v>0.45</v>
      </c>
      <c r="M432" s="53">
        <v>0.45</v>
      </c>
      <c r="N432" s="53">
        <v>0.45</v>
      </c>
      <c r="O432" s="45" t="s">
        <v>1185</v>
      </c>
    </row>
    <row r="433" spans="1:15" s="2" customFormat="1" x14ac:dyDescent="0.25">
      <c r="A433" s="45" t="s">
        <v>416</v>
      </c>
      <c r="B433" s="52" t="s">
        <v>1447</v>
      </c>
      <c r="C433" s="52" t="s">
        <v>1445</v>
      </c>
      <c r="D433" s="52" t="s">
        <v>1446</v>
      </c>
      <c r="E433" s="53">
        <v>0.15</v>
      </c>
      <c r="F433" s="53">
        <v>0.3</v>
      </c>
      <c r="G433" s="53">
        <v>0.45</v>
      </c>
      <c r="H433" s="53">
        <v>0.6</v>
      </c>
      <c r="I433" s="53">
        <v>0.75</v>
      </c>
      <c r="J433" s="53">
        <v>0.9</v>
      </c>
      <c r="K433" s="53">
        <v>1.05</v>
      </c>
      <c r="L433" s="53">
        <v>1.2</v>
      </c>
      <c r="M433" s="53">
        <v>1.35</v>
      </c>
      <c r="N433" s="53">
        <v>1.5</v>
      </c>
      <c r="O433" s="44" t="s">
        <v>1395</v>
      </c>
    </row>
    <row r="434" spans="1:15" s="73" customFormat="1" x14ac:dyDescent="0.25">
      <c r="A434" s="70" t="s">
        <v>417</v>
      </c>
      <c r="B434" s="74" t="s">
        <v>1448</v>
      </c>
      <c r="C434" s="74" t="s">
        <v>1451</v>
      </c>
      <c r="D434" s="74" t="s">
        <v>1449</v>
      </c>
      <c r="E434" s="87">
        <v>0.05</v>
      </c>
      <c r="F434" s="87">
        <v>0.1</v>
      </c>
      <c r="G434" s="87">
        <v>0.15000000000000002</v>
      </c>
      <c r="H434" s="87">
        <v>0.2</v>
      </c>
      <c r="I434" s="87">
        <v>0.25</v>
      </c>
      <c r="J434" s="87">
        <v>0.30000000000000004</v>
      </c>
      <c r="K434" s="87">
        <v>0.35000000000000003</v>
      </c>
      <c r="L434" s="87">
        <v>0.4</v>
      </c>
      <c r="M434" s="87">
        <v>0.45</v>
      </c>
      <c r="N434" s="87">
        <v>0.5</v>
      </c>
      <c r="O434" s="72" t="s">
        <v>1395</v>
      </c>
    </row>
    <row r="435" spans="1:15" s="2" customFormat="1" x14ac:dyDescent="0.25">
      <c r="A435" s="45" t="s">
        <v>1190</v>
      </c>
      <c r="B435" s="52" t="s">
        <v>1525</v>
      </c>
      <c r="C435" s="52" t="s">
        <v>1524</v>
      </c>
      <c r="D435" s="52"/>
      <c r="E435" s="53">
        <v>0.13</v>
      </c>
      <c r="F435" s="53">
        <v>0.26</v>
      </c>
      <c r="G435" s="53">
        <v>0.39</v>
      </c>
      <c r="H435" s="53">
        <v>0.52</v>
      </c>
      <c r="I435" s="53">
        <v>0.65</v>
      </c>
      <c r="J435" s="53">
        <v>0.78</v>
      </c>
      <c r="K435" s="53">
        <v>0.91</v>
      </c>
      <c r="L435" s="53">
        <v>1.04</v>
      </c>
      <c r="M435" s="53">
        <v>1.17</v>
      </c>
      <c r="N435" s="53">
        <v>1.3</v>
      </c>
      <c r="O435" s="44" t="s">
        <v>1514</v>
      </c>
    </row>
    <row r="436" spans="1:15" s="2" customFormat="1" x14ac:dyDescent="0.25">
      <c r="A436" s="45" t="s">
        <v>1191</v>
      </c>
      <c r="B436" s="52" t="s">
        <v>1513</v>
      </c>
      <c r="C436" s="52" t="s">
        <v>2148</v>
      </c>
      <c r="D436" s="52"/>
      <c r="E436" s="53">
        <v>0.13</v>
      </c>
      <c r="F436" s="53">
        <v>0.26</v>
      </c>
      <c r="G436" s="53">
        <v>0.39</v>
      </c>
      <c r="H436" s="53">
        <v>0.52</v>
      </c>
      <c r="I436" s="53">
        <v>0.65</v>
      </c>
      <c r="J436" s="53">
        <v>0.78</v>
      </c>
      <c r="K436" s="53">
        <v>0.91</v>
      </c>
      <c r="L436" s="53">
        <v>1.04</v>
      </c>
      <c r="M436" s="53">
        <v>1.17</v>
      </c>
      <c r="N436" s="53">
        <v>1.3</v>
      </c>
      <c r="O436" s="44" t="s">
        <v>1514</v>
      </c>
    </row>
    <row r="437" spans="1:15" s="2" customFormat="1" x14ac:dyDescent="0.25">
      <c r="A437" s="45" t="s">
        <v>1450</v>
      </c>
      <c r="B437" s="52" t="s">
        <v>1513</v>
      </c>
      <c r="C437" s="52" t="s">
        <v>2218</v>
      </c>
      <c r="D437" s="52"/>
      <c r="E437" s="53">
        <v>0.13</v>
      </c>
      <c r="F437" s="53">
        <v>0.26</v>
      </c>
      <c r="G437" s="53">
        <v>0.39</v>
      </c>
      <c r="H437" s="53">
        <v>0.52</v>
      </c>
      <c r="I437" s="53">
        <v>0.65</v>
      </c>
      <c r="J437" s="53">
        <v>0.78</v>
      </c>
      <c r="K437" s="53">
        <v>0.91</v>
      </c>
      <c r="L437" s="53">
        <v>1.04</v>
      </c>
      <c r="M437" s="53">
        <v>1.17</v>
      </c>
      <c r="N437" s="53">
        <v>1.3</v>
      </c>
      <c r="O437" s="44" t="s">
        <v>1514</v>
      </c>
    </row>
    <row r="438" spans="1:15" s="2" customFormat="1" x14ac:dyDescent="0.25">
      <c r="A438" s="45" t="s">
        <v>1795</v>
      </c>
      <c r="B438" s="52" t="s">
        <v>1513</v>
      </c>
      <c r="C438" s="52" t="s">
        <v>2217</v>
      </c>
      <c r="D438" s="52"/>
      <c r="E438" s="53">
        <v>0.13</v>
      </c>
      <c r="F438" s="53">
        <v>0.26</v>
      </c>
      <c r="G438" s="53">
        <v>0.39</v>
      </c>
      <c r="H438" s="53">
        <v>0.52</v>
      </c>
      <c r="I438" s="53">
        <v>0.65</v>
      </c>
      <c r="J438" s="53">
        <v>0.78</v>
      </c>
      <c r="K438" s="53">
        <v>0.91</v>
      </c>
      <c r="L438" s="53">
        <v>1.04</v>
      </c>
      <c r="M438" s="53">
        <v>1.17</v>
      </c>
      <c r="N438" s="53">
        <v>1.3</v>
      </c>
      <c r="O438" s="44" t="s">
        <v>1514</v>
      </c>
    </row>
    <row r="439" spans="1:15" s="2" customFormat="1" x14ac:dyDescent="0.25">
      <c r="A439" s="45" t="s">
        <v>1796</v>
      </c>
      <c r="B439" s="52" t="s">
        <v>1513</v>
      </c>
      <c r="C439" s="52" t="s">
        <v>2216</v>
      </c>
      <c r="D439" s="52"/>
      <c r="E439" s="53">
        <v>0.13</v>
      </c>
      <c r="F439" s="53">
        <v>0.26</v>
      </c>
      <c r="G439" s="53">
        <v>0.39</v>
      </c>
      <c r="H439" s="53">
        <v>0.52</v>
      </c>
      <c r="I439" s="53">
        <v>0.65</v>
      </c>
      <c r="J439" s="53">
        <v>0.78</v>
      </c>
      <c r="K439" s="53">
        <v>0.91</v>
      </c>
      <c r="L439" s="53">
        <v>1.04</v>
      </c>
      <c r="M439" s="53">
        <v>1.17</v>
      </c>
      <c r="N439" s="53">
        <v>1.3</v>
      </c>
      <c r="O439" s="44" t="s">
        <v>1514</v>
      </c>
    </row>
    <row r="440" spans="1:15" s="2" customFormat="1" x14ac:dyDescent="0.25">
      <c r="A440" s="45" t="s">
        <v>1797</v>
      </c>
      <c r="B440" s="52" t="s">
        <v>1513</v>
      </c>
      <c r="C440" s="52" t="s">
        <v>2215</v>
      </c>
      <c r="D440" s="52"/>
      <c r="E440" s="53">
        <v>0.11</v>
      </c>
      <c r="F440" s="53">
        <v>0.22</v>
      </c>
      <c r="G440" s="53">
        <v>0.33</v>
      </c>
      <c r="H440" s="53">
        <v>0.44</v>
      </c>
      <c r="I440" s="53">
        <v>0.55000000000000004</v>
      </c>
      <c r="J440" s="53">
        <v>0.66</v>
      </c>
      <c r="K440" s="53">
        <v>0.77</v>
      </c>
      <c r="L440" s="53">
        <v>0.88</v>
      </c>
      <c r="M440" s="53">
        <v>0.99</v>
      </c>
      <c r="N440" s="53">
        <v>1.1000000000000001</v>
      </c>
      <c r="O440" s="44" t="s">
        <v>1514</v>
      </c>
    </row>
    <row r="441" spans="1:15" s="2" customFormat="1" x14ac:dyDescent="0.25">
      <c r="A441" s="45" t="s">
        <v>1798</v>
      </c>
      <c r="B441" s="52" t="s">
        <v>1513</v>
      </c>
      <c r="C441" s="52" t="s">
        <v>2214</v>
      </c>
      <c r="D441" s="52"/>
      <c r="E441" s="53">
        <v>0.25</v>
      </c>
      <c r="F441" s="53">
        <v>0.5</v>
      </c>
      <c r="G441" s="53">
        <v>0.75</v>
      </c>
      <c r="H441" s="53">
        <v>1</v>
      </c>
      <c r="I441" s="53">
        <v>1.25</v>
      </c>
      <c r="J441" s="53">
        <v>1.5</v>
      </c>
      <c r="K441" s="53">
        <v>1.75</v>
      </c>
      <c r="L441" s="53">
        <v>2</v>
      </c>
      <c r="M441" s="53">
        <v>2.25</v>
      </c>
      <c r="N441" s="53">
        <v>2.5</v>
      </c>
      <c r="O441" s="44" t="s">
        <v>1514</v>
      </c>
    </row>
    <row r="442" spans="1:15" s="2" customFormat="1" x14ac:dyDescent="0.25">
      <c r="A442" s="45" t="s">
        <v>1799</v>
      </c>
      <c r="B442" s="52" t="s">
        <v>1513</v>
      </c>
      <c r="C442" s="52" t="s">
        <v>2213</v>
      </c>
      <c r="D442" s="52"/>
      <c r="E442" s="53">
        <v>0.13</v>
      </c>
      <c r="F442" s="53">
        <v>0.26</v>
      </c>
      <c r="G442" s="53">
        <v>0.39</v>
      </c>
      <c r="H442" s="53">
        <v>0.52</v>
      </c>
      <c r="I442" s="53">
        <v>0.65</v>
      </c>
      <c r="J442" s="53">
        <v>0.78</v>
      </c>
      <c r="K442" s="53">
        <v>0.91</v>
      </c>
      <c r="L442" s="53">
        <v>1.04</v>
      </c>
      <c r="M442" s="53">
        <v>1.17</v>
      </c>
      <c r="N442" s="53">
        <v>1.52</v>
      </c>
      <c r="O442" s="44" t="s">
        <v>1514</v>
      </c>
    </row>
    <row r="443" spans="1:15" s="2" customFormat="1" x14ac:dyDescent="0.25">
      <c r="A443" s="45" t="s">
        <v>1800</v>
      </c>
      <c r="B443" s="52" t="s">
        <v>1513</v>
      </c>
      <c r="C443" s="52" t="s">
        <v>2212</v>
      </c>
      <c r="D443" s="52"/>
      <c r="E443" s="53">
        <v>0.11</v>
      </c>
      <c r="F443" s="53">
        <v>0.22</v>
      </c>
      <c r="G443" s="53">
        <v>0.33</v>
      </c>
      <c r="H443" s="53">
        <v>0.44</v>
      </c>
      <c r="I443" s="53">
        <v>0.55000000000000004</v>
      </c>
      <c r="J443" s="53">
        <v>0.66</v>
      </c>
      <c r="K443" s="53">
        <v>0.77</v>
      </c>
      <c r="L443" s="53">
        <v>0.88</v>
      </c>
      <c r="M443" s="53">
        <v>0.99</v>
      </c>
      <c r="N443" s="53">
        <v>1.1000000000000001</v>
      </c>
      <c r="O443" s="44" t="s">
        <v>1514</v>
      </c>
    </row>
    <row r="444" spans="1:15" s="2" customFormat="1" ht="39.6" x14ac:dyDescent="0.25">
      <c r="A444" s="45" t="s">
        <v>1801</v>
      </c>
      <c r="B444" s="52" t="s">
        <v>1753</v>
      </c>
      <c r="C444" s="52" t="s">
        <v>2143</v>
      </c>
      <c r="D444" s="52" t="s">
        <v>1752</v>
      </c>
      <c r="E444" s="53"/>
      <c r="F444" s="53"/>
      <c r="G444" s="53"/>
      <c r="H444" s="53">
        <v>0.91</v>
      </c>
      <c r="I444" s="53">
        <v>0.91</v>
      </c>
      <c r="J444" s="53">
        <v>0.91</v>
      </c>
      <c r="K444" s="53">
        <v>0.91</v>
      </c>
      <c r="L444" s="53">
        <v>0.91</v>
      </c>
      <c r="M444" s="53">
        <v>0.91</v>
      </c>
      <c r="N444" s="53">
        <v>0.91</v>
      </c>
      <c r="O444" s="45" t="s">
        <v>1604</v>
      </c>
    </row>
    <row r="445" spans="1:15" s="2" customFormat="1" ht="26.4" x14ac:dyDescent="0.25">
      <c r="A445" s="45" t="s">
        <v>1802</v>
      </c>
      <c r="B445" s="52" t="s">
        <v>1755</v>
      </c>
      <c r="C445" s="52" t="s">
        <v>2143</v>
      </c>
      <c r="D445" s="52" t="s">
        <v>1754</v>
      </c>
      <c r="E445" s="53"/>
      <c r="F445" s="53"/>
      <c r="G445" s="53"/>
      <c r="H445" s="53"/>
      <c r="I445" s="53"/>
      <c r="J445" s="53"/>
      <c r="K445" s="53">
        <v>0.37</v>
      </c>
      <c r="L445" s="53">
        <v>0.37</v>
      </c>
      <c r="M445" s="53">
        <v>0.37</v>
      </c>
      <c r="N445" s="53">
        <v>0.37</v>
      </c>
      <c r="O445" s="45" t="s">
        <v>1604</v>
      </c>
    </row>
    <row r="446" spans="1:15" s="2" customFormat="1" ht="26.4" x14ac:dyDescent="0.25">
      <c r="A446" s="45" t="s">
        <v>1803</v>
      </c>
      <c r="B446" s="52" t="s">
        <v>1757</v>
      </c>
      <c r="C446" s="52" t="s">
        <v>2143</v>
      </c>
      <c r="D446" s="52" t="s">
        <v>1756</v>
      </c>
      <c r="E446" s="53"/>
      <c r="F446" s="53"/>
      <c r="G446" s="53"/>
      <c r="H446" s="53"/>
      <c r="I446" s="53"/>
      <c r="J446" s="53"/>
      <c r="K446" s="53"/>
      <c r="L446" s="53">
        <v>0.59</v>
      </c>
      <c r="M446" s="53">
        <v>0.59</v>
      </c>
      <c r="N446" s="53">
        <v>0.59</v>
      </c>
      <c r="O446" s="45" t="s">
        <v>1604</v>
      </c>
    </row>
    <row r="447" spans="1:15" s="2" customFormat="1" x14ac:dyDescent="0.25">
      <c r="A447" s="45" t="s">
        <v>1804</v>
      </c>
      <c r="B447" s="52" t="s">
        <v>1759</v>
      </c>
      <c r="C447" s="52" t="s">
        <v>2143</v>
      </c>
      <c r="D447" s="52" t="s">
        <v>1758</v>
      </c>
      <c r="E447" s="53"/>
      <c r="F447" s="53"/>
      <c r="G447" s="53"/>
      <c r="H447" s="53"/>
      <c r="I447" s="53"/>
      <c r="J447" s="53"/>
      <c r="K447" s="53"/>
      <c r="L447" s="53"/>
      <c r="M447" s="53"/>
      <c r="N447" s="53">
        <v>0.13</v>
      </c>
      <c r="O447" s="45" t="s">
        <v>1604</v>
      </c>
    </row>
    <row r="448" spans="1:15" s="2" customFormat="1" x14ac:dyDescent="0.25">
      <c r="A448" s="45" t="s">
        <v>1805</v>
      </c>
      <c r="B448" s="52" t="s">
        <v>1760</v>
      </c>
      <c r="C448" s="52" t="s">
        <v>2143</v>
      </c>
      <c r="D448" s="52" t="s">
        <v>2150</v>
      </c>
      <c r="E448" s="53"/>
      <c r="F448" s="53"/>
      <c r="G448" s="53"/>
      <c r="H448" s="53"/>
      <c r="I448" s="53"/>
      <c r="J448" s="53"/>
      <c r="K448" s="53">
        <v>0.44999999999999996</v>
      </c>
      <c r="L448" s="53">
        <v>0.44999999999999996</v>
      </c>
      <c r="M448" s="53">
        <v>0.44999999999999996</v>
      </c>
      <c r="N448" s="53">
        <v>0.44999999999999996</v>
      </c>
      <c r="O448" s="45" t="s">
        <v>1604</v>
      </c>
    </row>
    <row r="449" spans="1:15" s="2" customFormat="1" ht="26.4" x14ac:dyDescent="0.25">
      <c r="A449" s="45" t="s">
        <v>1806</v>
      </c>
      <c r="B449" s="52" t="s">
        <v>1762</v>
      </c>
      <c r="C449" s="52" t="s">
        <v>2143</v>
      </c>
      <c r="D449" s="52" t="s">
        <v>1761</v>
      </c>
      <c r="E449" s="53"/>
      <c r="F449" s="53"/>
      <c r="G449" s="53"/>
      <c r="H449" s="53"/>
      <c r="I449" s="53"/>
      <c r="J449" s="53"/>
      <c r="K449" s="53"/>
      <c r="L449" s="53"/>
      <c r="M449" s="53"/>
      <c r="N449" s="53">
        <v>1.89</v>
      </c>
      <c r="O449" s="45" t="s">
        <v>1604</v>
      </c>
    </row>
    <row r="450" spans="1:15" s="2" customFormat="1" ht="26.4" x14ac:dyDescent="0.25">
      <c r="A450" s="45" t="s">
        <v>1807</v>
      </c>
      <c r="B450" s="52" t="s">
        <v>1764</v>
      </c>
      <c r="C450" s="52" t="s">
        <v>2143</v>
      </c>
      <c r="D450" s="52" t="s">
        <v>1763</v>
      </c>
      <c r="E450" s="53"/>
      <c r="F450" s="53"/>
      <c r="G450" s="53"/>
      <c r="H450" s="53"/>
      <c r="I450" s="53"/>
      <c r="J450" s="53"/>
      <c r="K450" s="53"/>
      <c r="L450" s="53"/>
      <c r="M450" s="53"/>
      <c r="N450" s="53">
        <v>0.27</v>
      </c>
      <c r="O450" s="45" t="s">
        <v>1604</v>
      </c>
    </row>
    <row r="451" spans="1:15" s="2" customFormat="1" x14ac:dyDescent="0.25">
      <c r="A451" s="45" t="s">
        <v>1808</v>
      </c>
      <c r="B451" s="52" t="s">
        <v>2144</v>
      </c>
      <c r="C451" s="52" t="s">
        <v>2143</v>
      </c>
      <c r="D451" s="52" t="s">
        <v>1765</v>
      </c>
      <c r="E451" s="53"/>
      <c r="F451" s="53"/>
      <c r="G451" s="53"/>
      <c r="H451" s="53"/>
      <c r="I451" s="53"/>
      <c r="J451" s="53"/>
      <c r="K451" s="53"/>
      <c r="L451" s="53"/>
      <c r="M451" s="53"/>
      <c r="N451" s="53">
        <v>0.04</v>
      </c>
      <c r="O451" s="45" t="s">
        <v>1604</v>
      </c>
    </row>
    <row r="452" spans="1:15" s="2" customFormat="1" x14ac:dyDescent="0.25">
      <c r="A452" s="45" t="s">
        <v>1809</v>
      </c>
      <c r="B452" s="52" t="s">
        <v>1767</v>
      </c>
      <c r="C452" s="52" t="s">
        <v>2143</v>
      </c>
      <c r="D452" s="52" t="s">
        <v>1766</v>
      </c>
      <c r="E452" s="53">
        <v>7.0000000000000007E-2</v>
      </c>
      <c r="F452" s="53">
        <v>7.0000000000000007E-2</v>
      </c>
      <c r="G452" s="53">
        <v>7.0000000000000007E-2</v>
      </c>
      <c r="H452" s="53">
        <v>7.0000000000000007E-2</v>
      </c>
      <c r="I452" s="53">
        <v>7.0000000000000007E-2</v>
      </c>
      <c r="J452" s="53">
        <v>7.0000000000000007E-2</v>
      </c>
      <c r="K452" s="53">
        <v>7.0000000000000007E-2</v>
      </c>
      <c r="L452" s="53">
        <v>7.0000000000000007E-2</v>
      </c>
      <c r="M452" s="53">
        <v>7.0000000000000007E-2</v>
      </c>
      <c r="N452" s="53">
        <v>7.0000000000000007E-2</v>
      </c>
      <c r="O452" s="45" t="s">
        <v>1604</v>
      </c>
    </row>
    <row r="453" spans="1:15" s="2" customFormat="1" x14ac:dyDescent="0.25">
      <c r="A453" s="45" t="s">
        <v>1810</v>
      </c>
      <c r="B453" s="52" t="s">
        <v>1769</v>
      </c>
      <c r="C453" s="52" t="s">
        <v>2145</v>
      </c>
      <c r="D453" s="52" t="s">
        <v>1768</v>
      </c>
      <c r="E453" s="53">
        <v>0.42</v>
      </c>
      <c r="F453" s="53">
        <v>0.42</v>
      </c>
      <c r="G453" s="53">
        <v>0.42</v>
      </c>
      <c r="H453" s="53">
        <v>0.42</v>
      </c>
      <c r="I453" s="53">
        <v>0.42</v>
      </c>
      <c r="J453" s="53">
        <v>0.42</v>
      </c>
      <c r="K453" s="53">
        <v>0.42</v>
      </c>
      <c r="L453" s="53">
        <v>0.42</v>
      </c>
      <c r="M453" s="53">
        <v>0.42</v>
      </c>
      <c r="N453" s="53">
        <v>0.42</v>
      </c>
      <c r="O453" s="45" t="s">
        <v>1604</v>
      </c>
    </row>
    <row r="454" spans="1:15" s="2" customFormat="1" x14ac:dyDescent="0.25">
      <c r="A454" s="45" t="s">
        <v>1811</v>
      </c>
      <c r="B454" s="52" t="s">
        <v>2151</v>
      </c>
      <c r="C454" s="52" t="s">
        <v>2146</v>
      </c>
      <c r="D454" s="52" t="s">
        <v>1770</v>
      </c>
      <c r="E454" s="53"/>
      <c r="F454" s="53"/>
      <c r="G454" s="53"/>
      <c r="H454" s="53"/>
      <c r="I454" s="53"/>
      <c r="J454" s="53"/>
      <c r="K454" s="53"/>
      <c r="L454" s="53"/>
      <c r="M454" s="53"/>
      <c r="N454" s="53">
        <v>0.88</v>
      </c>
      <c r="O454" s="45" t="s">
        <v>1604</v>
      </c>
    </row>
    <row r="455" spans="1:15" s="2" customFormat="1" ht="26.4" x14ac:dyDescent="0.25">
      <c r="A455" s="45" t="s">
        <v>1812</v>
      </c>
      <c r="B455" s="52" t="s">
        <v>1772</v>
      </c>
      <c r="C455" s="52" t="s">
        <v>2146</v>
      </c>
      <c r="D455" s="52" t="s">
        <v>1771</v>
      </c>
      <c r="E455" s="53"/>
      <c r="F455" s="53"/>
      <c r="G455" s="53"/>
      <c r="H455" s="53"/>
      <c r="I455" s="53"/>
      <c r="J455" s="53"/>
      <c r="K455" s="53"/>
      <c r="L455" s="53"/>
      <c r="M455" s="53"/>
      <c r="N455" s="53">
        <v>0.62</v>
      </c>
      <c r="O455" s="45" t="s">
        <v>1604</v>
      </c>
    </row>
    <row r="456" spans="1:15" s="2" customFormat="1" ht="39.6" x14ac:dyDescent="0.25">
      <c r="A456" s="45" t="s">
        <v>1813</v>
      </c>
      <c r="B456" s="52" t="s">
        <v>1774</v>
      </c>
      <c r="C456" s="52" t="s">
        <v>2146</v>
      </c>
      <c r="D456" s="52" t="s">
        <v>1773</v>
      </c>
      <c r="E456" s="53"/>
      <c r="F456" s="53"/>
      <c r="G456" s="53"/>
      <c r="H456" s="53"/>
      <c r="I456" s="53"/>
      <c r="J456" s="53"/>
      <c r="K456" s="53"/>
      <c r="L456" s="53"/>
      <c r="M456" s="53"/>
      <c r="N456" s="53">
        <v>0.26</v>
      </c>
      <c r="O456" s="45" t="s">
        <v>1604</v>
      </c>
    </row>
    <row r="457" spans="1:15" s="2" customFormat="1" ht="26.4" x14ac:dyDescent="0.25">
      <c r="A457" s="45" t="s">
        <v>1814</v>
      </c>
      <c r="B457" s="52" t="s">
        <v>1776</v>
      </c>
      <c r="C457" s="52" t="s">
        <v>2146</v>
      </c>
      <c r="D457" s="52" t="s">
        <v>1775</v>
      </c>
      <c r="E457" s="53"/>
      <c r="F457" s="53"/>
      <c r="G457" s="53"/>
      <c r="H457" s="53"/>
      <c r="I457" s="53"/>
      <c r="J457" s="53"/>
      <c r="K457" s="53"/>
      <c r="L457" s="53"/>
      <c r="M457" s="53"/>
      <c r="N457" s="53">
        <v>0.72</v>
      </c>
      <c r="O457" s="45" t="s">
        <v>1604</v>
      </c>
    </row>
    <row r="458" spans="1:15" s="2" customFormat="1" ht="26.4" x14ac:dyDescent="0.25">
      <c r="A458" s="45" t="s">
        <v>1815</v>
      </c>
      <c r="B458" s="52" t="s">
        <v>1778</v>
      </c>
      <c r="C458" s="52" t="s">
        <v>2146</v>
      </c>
      <c r="D458" s="52" t="s">
        <v>1777</v>
      </c>
      <c r="E458" s="53">
        <v>0.84</v>
      </c>
      <c r="F458" s="53">
        <v>0.84</v>
      </c>
      <c r="G458" s="53">
        <v>0.84</v>
      </c>
      <c r="H458" s="53">
        <v>0.84</v>
      </c>
      <c r="I458" s="53">
        <v>0.84</v>
      </c>
      <c r="J458" s="53">
        <v>0.84</v>
      </c>
      <c r="K458" s="53">
        <v>0.84</v>
      </c>
      <c r="L458" s="53">
        <v>0.84</v>
      </c>
      <c r="M458" s="53">
        <v>0.84</v>
      </c>
      <c r="N458" s="53">
        <v>0.84</v>
      </c>
      <c r="O458" s="45" t="s">
        <v>1604</v>
      </c>
    </row>
    <row r="459" spans="1:15" s="2" customFormat="1" ht="39.6" x14ac:dyDescent="0.25">
      <c r="A459" s="45" t="s">
        <v>2219</v>
      </c>
      <c r="B459" s="52" t="s">
        <v>1780</v>
      </c>
      <c r="C459" s="52" t="s">
        <v>2146</v>
      </c>
      <c r="D459" s="52" t="s">
        <v>1779</v>
      </c>
      <c r="E459" s="53"/>
      <c r="F459" s="53"/>
      <c r="G459" s="53"/>
      <c r="H459" s="53"/>
      <c r="I459" s="53"/>
      <c r="J459" s="53"/>
      <c r="K459" s="53"/>
      <c r="L459" s="53"/>
      <c r="M459" s="53"/>
      <c r="N459" s="53">
        <v>0.37</v>
      </c>
      <c r="O459" s="45" t="s">
        <v>1604</v>
      </c>
    </row>
    <row r="460" spans="1:15" s="2" customFormat="1" x14ac:dyDescent="0.25">
      <c r="A460" s="45" t="s">
        <v>2220</v>
      </c>
      <c r="B460" s="52" t="s">
        <v>1782</v>
      </c>
      <c r="C460" s="52" t="s">
        <v>2147</v>
      </c>
      <c r="D460" s="52" t="s">
        <v>1781</v>
      </c>
      <c r="E460" s="53"/>
      <c r="F460" s="53"/>
      <c r="G460" s="53"/>
      <c r="H460" s="53">
        <v>0.11</v>
      </c>
      <c r="I460" s="53">
        <v>0.11</v>
      </c>
      <c r="J460" s="53">
        <v>0.11</v>
      </c>
      <c r="K460" s="53">
        <v>0.11</v>
      </c>
      <c r="L460" s="53">
        <v>0.11</v>
      </c>
      <c r="M460" s="53">
        <v>0.11</v>
      </c>
      <c r="N460" s="53">
        <v>0.11</v>
      </c>
      <c r="O460" s="45" t="s">
        <v>1604</v>
      </c>
    </row>
    <row r="461" spans="1:15" s="2" customFormat="1" x14ac:dyDescent="0.25">
      <c r="A461" s="45" t="s">
        <v>2221</v>
      </c>
      <c r="B461" s="52" t="s">
        <v>1784</v>
      </c>
      <c r="C461" s="52" t="s">
        <v>2147</v>
      </c>
      <c r="D461" s="52" t="s">
        <v>1783</v>
      </c>
      <c r="E461" s="53"/>
      <c r="F461" s="53"/>
      <c r="G461" s="53"/>
      <c r="H461" s="53">
        <v>1.4</v>
      </c>
      <c r="I461" s="53">
        <v>1.4</v>
      </c>
      <c r="J461" s="53">
        <v>1.4</v>
      </c>
      <c r="K461" s="53">
        <v>1.4</v>
      </c>
      <c r="L461" s="53">
        <v>1.4</v>
      </c>
      <c r="M461" s="53">
        <v>1.4</v>
      </c>
      <c r="N461" s="53">
        <v>1.4</v>
      </c>
      <c r="O461" s="45" t="s">
        <v>1604</v>
      </c>
    </row>
    <row r="462" spans="1:15" s="2" customFormat="1" ht="26.4" x14ac:dyDescent="0.25">
      <c r="A462" s="45" t="s">
        <v>2222</v>
      </c>
      <c r="B462" s="52" t="s">
        <v>1786</v>
      </c>
      <c r="C462" s="52" t="s">
        <v>2147</v>
      </c>
      <c r="D462" s="52" t="s">
        <v>1785</v>
      </c>
      <c r="E462" s="53"/>
      <c r="F462" s="53"/>
      <c r="G462" s="53"/>
      <c r="H462" s="53">
        <v>1.4</v>
      </c>
      <c r="I462" s="53">
        <v>1.4</v>
      </c>
      <c r="J462" s="53">
        <v>1.4</v>
      </c>
      <c r="K462" s="53">
        <v>1.4</v>
      </c>
      <c r="L462" s="53">
        <v>1.4</v>
      </c>
      <c r="M462" s="53">
        <v>1.4</v>
      </c>
      <c r="N462" s="53">
        <v>1.4</v>
      </c>
      <c r="O462" s="45" t="s">
        <v>1604</v>
      </c>
    </row>
    <row r="463" spans="1:15" s="2" customFormat="1" ht="26.4" x14ac:dyDescent="0.25">
      <c r="A463" s="45" t="s">
        <v>2223</v>
      </c>
      <c r="B463" s="52" t="s">
        <v>1788</v>
      </c>
      <c r="C463" s="52" t="s">
        <v>2148</v>
      </c>
      <c r="D463" s="52" t="s">
        <v>1787</v>
      </c>
      <c r="E463" s="53"/>
      <c r="F463" s="53"/>
      <c r="G463" s="53"/>
      <c r="H463" s="53"/>
      <c r="I463" s="53"/>
      <c r="J463" s="53"/>
      <c r="K463" s="53"/>
      <c r="L463" s="53"/>
      <c r="M463" s="53"/>
      <c r="N463" s="53">
        <v>0.11</v>
      </c>
      <c r="O463" s="45" t="s">
        <v>1604</v>
      </c>
    </row>
    <row r="464" spans="1:15" s="2" customFormat="1" ht="39.6" x14ac:dyDescent="0.25">
      <c r="A464" s="45" t="s">
        <v>2224</v>
      </c>
      <c r="B464" s="52" t="s">
        <v>1790</v>
      </c>
      <c r="C464" s="52" t="s">
        <v>2149</v>
      </c>
      <c r="D464" s="52" t="s">
        <v>1789</v>
      </c>
      <c r="E464" s="53"/>
      <c r="F464" s="53"/>
      <c r="G464" s="53"/>
      <c r="H464" s="53"/>
      <c r="I464" s="53"/>
      <c r="J464" s="53"/>
      <c r="K464" s="53"/>
      <c r="L464" s="53"/>
      <c r="M464" s="53">
        <v>0.81</v>
      </c>
      <c r="N464" s="53">
        <v>0.81</v>
      </c>
      <c r="O464" s="45" t="s">
        <v>1604</v>
      </c>
    </row>
    <row r="465" spans="1:15" s="2" customFormat="1" ht="26.4" x14ac:dyDescent="0.25">
      <c r="A465" s="45" t="s">
        <v>2225</v>
      </c>
      <c r="B465" s="52" t="s">
        <v>1792</v>
      </c>
      <c r="C465" s="52" t="s">
        <v>2149</v>
      </c>
      <c r="D465" s="52" t="s">
        <v>1791</v>
      </c>
      <c r="E465" s="53"/>
      <c r="F465" s="53"/>
      <c r="G465" s="53"/>
      <c r="H465" s="53"/>
      <c r="I465" s="53"/>
      <c r="J465" s="53"/>
      <c r="K465" s="53"/>
      <c r="L465" s="53"/>
      <c r="M465" s="53">
        <v>0.16</v>
      </c>
      <c r="N465" s="53">
        <v>0.16</v>
      </c>
      <c r="O465" s="45" t="s">
        <v>1604</v>
      </c>
    </row>
    <row r="466" spans="1:15" s="2" customFormat="1" ht="26.4" x14ac:dyDescent="0.25">
      <c r="A466" s="45" t="s">
        <v>2226</v>
      </c>
      <c r="B466" s="52" t="s">
        <v>1794</v>
      </c>
      <c r="C466" s="52" t="s">
        <v>2149</v>
      </c>
      <c r="D466" s="52" t="s">
        <v>1793</v>
      </c>
      <c r="E466" s="53"/>
      <c r="F466" s="53"/>
      <c r="G466" s="53"/>
      <c r="H466" s="53"/>
      <c r="I466" s="53"/>
      <c r="J466" s="53"/>
      <c r="K466" s="53"/>
      <c r="L466" s="53"/>
      <c r="M466" s="53">
        <v>0.18</v>
      </c>
      <c r="N466" s="53">
        <v>0.18</v>
      </c>
      <c r="O466" s="45" t="s">
        <v>1604</v>
      </c>
    </row>
    <row r="467" spans="1:15" s="2" customFormat="1" x14ac:dyDescent="0.25">
      <c r="A467" s="45" t="s">
        <v>2553</v>
      </c>
      <c r="B467" s="52" t="s">
        <v>2507</v>
      </c>
      <c r="C467" s="52" t="s">
        <v>2508</v>
      </c>
      <c r="D467" s="52" t="s">
        <v>2509</v>
      </c>
      <c r="E467" s="53">
        <v>8.6472043010752675E-2</v>
      </c>
      <c r="F467" s="53">
        <v>0.17294408602150535</v>
      </c>
      <c r="G467" s="53">
        <v>0.25941612903225802</v>
      </c>
      <c r="H467" s="53">
        <v>0.3458881720430107</v>
      </c>
      <c r="I467" s="53">
        <v>0.43236021505376337</v>
      </c>
      <c r="J467" s="53">
        <v>0.51883225806451605</v>
      </c>
      <c r="K467" s="53">
        <v>0.60530430107526867</v>
      </c>
      <c r="L467" s="53">
        <v>0.6917763440860214</v>
      </c>
      <c r="M467" s="53">
        <v>0.77824838709677413</v>
      </c>
      <c r="N467" s="53">
        <v>0.86472043010752675</v>
      </c>
      <c r="O467" s="44" t="s">
        <v>2588</v>
      </c>
    </row>
    <row r="468" spans="1:15" s="2" customFormat="1" x14ac:dyDescent="0.25">
      <c r="A468" s="45" t="s">
        <v>2554</v>
      </c>
      <c r="B468" s="52" t="s">
        <v>2510</v>
      </c>
      <c r="C468" s="52" t="s">
        <v>2217</v>
      </c>
      <c r="D468" s="52" t="s">
        <v>2511</v>
      </c>
      <c r="E468" s="53">
        <v>6.9681451612903234E-3</v>
      </c>
      <c r="F468" s="53">
        <v>1.3936290322580647E-2</v>
      </c>
      <c r="G468" s="53">
        <v>2.090443548387097E-2</v>
      </c>
      <c r="H468" s="53">
        <v>2.7872580645161293E-2</v>
      </c>
      <c r="I468" s="53">
        <v>3.4840725806451617E-2</v>
      </c>
      <c r="J468" s="53">
        <v>4.180887096774194E-2</v>
      </c>
      <c r="K468" s="53">
        <v>4.8777016129032263E-2</v>
      </c>
      <c r="L468" s="53">
        <v>5.5745161290322587E-2</v>
      </c>
      <c r="M468" s="53">
        <v>6.271330645161291E-2</v>
      </c>
      <c r="N468" s="53">
        <v>6.9681451612903234E-2</v>
      </c>
      <c r="O468" s="44" t="s">
        <v>2588</v>
      </c>
    </row>
    <row r="469" spans="1:15" s="2" customFormat="1" x14ac:dyDescent="0.25">
      <c r="A469" s="45" t="s">
        <v>2555</v>
      </c>
      <c r="B469" s="52" t="s">
        <v>2510</v>
      </c>
      <c r="C469" s="52" t="s">
        <v>2213</v>
      </c>
      <c r="D469" s="52" t="s">
        <v>2512</v>
      </c>
      <c r="E469" s="53"/>
      <c r="F469" s="53">
        <v>6.1881720430107532E-4</v>
      </c>
      <c r="G469" s="53">
        <v>9.2822580645161282E-4</v>
      </c>
      <c r="H469" s="53">
        <v>1.2376344086021506E-3</v>
      </c>
      <c r="I469" s="53">
        <v>1.5470430107526881E-3</v>
      </c>
      <c r="J469" s="53">
        <v>1.8564516129032256E-3</v>
      </c>
      <c r="K469" s="53">
        <v>2.1658602150537633E-3</v>
      </c>
      <c r="L469" s="53">
        <v>2.4752688172043013E-3</v>
      </c>
      <c r="M469" s="53">
        <v>2.7846774193548388E-3</v>
      </c>
      <c r="N469" s="53">
        <v>3.0940860215053763E-3</v>
      </c>
      <c r="O469" s="44" t="s">
        <v>2588</v>
      </c>
    </row>
    <row r="470" spans="1:15" s="2" customFormat="1" x14ac:dyDescent="0.25">
      <c r="A470" s="45" t="s">
        <v>2556</v>
      </c>
      <c r="B470" s="52" t="s">
        <v>2510</v>
      </c>
      <c r="C470" s="52" t="s">
        <v>2218</v>
      </c>
      <c r="D470" s="52" t="s">
        <v>2513</v>
      </c>
      <c r="E470" s="53">
        <v>2.8254032258064519E-3</v>
      </c>
      <c r="F470" s="53">
        <v>5.6508064516129037E-3</v>
      </c>
      <c r="G470" s="53">
        <v>8.4762096774193552E-3</v>
      </c>
      <c r="H470" s="53">
        <v>1.1301612903225807E-2</v>
      </c>
      <c r="I470" s="53">
        <v>1.4127016129032258E-2</v>
      </c>
      <c r="J470" s="53">
        <v>1.695241935483871E-2</v>
      </c>
      <c r="K470" s="53">
        <v>1.9777822580645161E-2</v>
      </c>
      <c r="L470" s="53">
        <v>2.2603225806451615E-2</v>
      </c>
      <c r="M470" s="53">
        <v>2.5428629032258065E-2</v>
      </c>
      <c r="N470" s="53">
        <v>2.8254032258064516E-2</v>
      </c>
      <c r="O470" s="44" t="s">
        <v>2588</v>
      </c>
    </row>
    <row r="471" spans="1:15" s="2" customFormat="1" x14ac:dyDescent="0.25">
      <c r="A471" s="45" t="s">
        <v>2557</v>
      </c>
      <c r="B471" s="52" t="s">
        <v>2510</v>
      </c>
      <c r="C471" s="52" t="s">
        <v>2148</v>
      </c>
      <c r="D471" s="52" t="s">
        <v>2514</v>
      </c>
      <c r="E471" s="53">
        <v>7.7043010752688174E-3</v>
      </c>
      <c r="F471" s="53">
        <v>1.5408602150537635E-2</v>
      </c>
      <c r="G471" s="53">
        <v>2.3112903225806451E-2</v>
      </c>
      <c r="H471" s="53">
        <v>3.081720430107527E-2</v>
      </c>
      <c r="I471" s="53">
        <v>3.8521505376344085E-2</v>
      </c>
      <c r="J471" s="53">
        <v>4.6225806451612901E-2</v>
      </c>
      <c r="K471" s="53">
        <v>5.3930107526881717E-2</v>
      </c>
      <c r="L471" s="53">
        <v>6.1634408602150539E-2</v>
      </c>
      <c r="M471" s="53">
        <v>6.9338709677419355E-2</v>
      </c>
      <c r="N471" s="53">
        <v>7.7043010752688171E-2</v>
      </c>
      <c r="O471" s="44" t="s">
        <v>2588</v>
      </c>
    </row>
    <row r="472" spans="1:15" s="2" customFormat="1" x14ac:dyDescent="0.25">
      <c r="A472" s="45" t="s">
        <v>2558</v>
      </c>
      <c r="B472" s="52" t="s">
        <v>2510</v>
      </c>
      <c r="C472" s="52" t="s">
        <v>2216</v>
      </c>
      <c r="D472" s="52" t="s">
        <v>2515</v>
      </c>
      <c r="E472" s="53">
        <v>6.9838709677419357E-3</v>
      </c>
      <c r="F472" s="53">
        <v>1.3967741935483871E-2</v>
      </c>
      <c r="G472" s="53">
        <v>2.0951612903225805E-2</v>
      </c>
      <c r="H472" s="53">
        <v>2.7935483870967743E-2</v>
      </c>
      <c r="I472" s="53">
        <v>3.4919354838709678E-2</v>
      </c>
      <c r="J472" s="53">
        <v>4.1903225806451609E-2</v>
      </c>
      <c r="K472" s="53">
        <v>4.8887096774193547E-2</v>
      </c>
      <c r="L472" s="53">
        <v>5.5870967741935486E-2</v>
      </c>
      <c r="M472" s="53">
        <v>6.2854838709677424E-2</v>
      </c>
      <c r="N472" s="53">
        <v>6.9838709677419356E-2</v>
      </c>
      <c r="O472" s="44" t="s">
        <v>2588</v>
      </c>
    </row>
    <row r="473" spans="1:15" s="2" customFormat="1" x14ac:dyDescent="0.25">
      <c r="A473" s="45" t="s">
        <v>2559</v>
      </c>
      <c r="B473" s="52" t="s">
        <v>2510</v>
      </c>
      <c r="C473" s="52" t="s">
        <v>2516</v>
      </c>
      <c r="D473" s="52" t="s">
        <v>2517</v>
      </c>
      <c r="E473" s="53">
        <v>1.0868279569892475E-3</v>
      </c>
      <c r="F473" s="53">
        <v>2.1736559139784949E-3</v>
      </c>
      <c r="G473" s="53">
        <v>3.2604838709677417E-3</v>
      </c>
      <c r="H473" s="53">
        <v>4.3473118279569898E-3</v>
      </c>
      <c r="I473" s="53">
        <v>5.4341397849462366E-3</v>
      </c>
      <c r="J473" s="53">
        <v>6.5209677419354834E-3</v>
      </c>
      <c r="K473" s="53">
        <v>7.6077956989247311E-3</v>
      </c>
      <c r="L473" s="53">
        <v>8.6946236559139797E-3</v>
      </c>
      <c r="M473" s="53">
        <v>9.7814516129032265E-3</v>
      </c>
      <c r="N473" s="53">
        <v>1.0868279569892473E-2</v>
      </c>
      <c r="O473" s="44" t="s">
        <v>2588</v>
      </c>
    </row>
    <row r="474" spans="1:15" s="2" customFormat="1" ht="26.4" x14ac:dyDescent="0.25">
      <c r="A474" s="45" t="s">
        <v>2560</v>
      </c>
      <c r="B474" s="52" t="s">
        <v>2510</v>
      </c>
      <c r="C474" s="52" t="s">
        <v>2518</v>
      </c>
      <c r="D474" s="52" t="s">
        <v>2519</v>
      </c>
      <c r="E474" s="53">
        <v>1.3644623655913979E-2</v>
      </c>
      <c r="F474" s="53">
        <v>2.7289247311827958E-2</v>
      </c>
      <c r="G474" s="53">
        <v>4.0933870967741932E-2</v>
      </c>
      <c r="H474" s="53">
        <v>5.4578494623655917E-2</v>
      </c>
      <c r="I474" s="53">
        <v>6.8223118279569894E-2</v>
      </c>
      <c r="J474" s="53">
        <v>8.1867741935483865E-2</v>
      </c>
      <c r="K474" s="53">
        <v>9.5512365591397849E-2</v>
      </c>
      <c r="L474" s="53">
        <v>0.10915698924731183</v>
      </c>
      <c r="M474" s="53">
        <v>0.12280161290322582</v>
      </c>
      <c r="N474" s="53">
        <v>0.13644623655913979</v>
      </c>
      <c r="O474" s="44" t="s">
        <v>2588</v>
      </c>
    </row>
    <row r="475" spans="1:15" s="2" customFormat="1" ht="26.4" x14ac:dyDescent="0.25">
      <c r="A475" s="45" t="s">
        <v>2561</v>
      </c>
      <c r="B475" s="52" t="s">
        <v>2510</v>
      </c>
      <c r="C475" s="52" t="s">
        <v>2520</v>
      </c>
      <c r="D475" s="52" t="s">
        <v>2521</v>
      </c>
      <c r="E475" s="53">
        <v>7.8645161290322573E-3</v>
      </c>
      <c r="F475" s="53">
        <v>1.5729032258064515E-2</v>
      </c>
      <c r="G475" s="53">
        <v>2.3593548387096774E-2</v>
      </c>
      <c r="H475" s="53">
        <v>3.1458064516129029E-2</v>
      </c>
      <c r="I475" s="53">
        <v>3.9322580645161288E-2</v>
      </c>
      <c r="J475" s="53">
        <v>4.7187096774193547E-2</v>
      </c>
      <c r="K475" s="53">
        <v>5.5051612903225799E-2</v>
      </c>
      <c r="L475" s="53">
        <v>6.2916129032258059E-2</v>
      </c>
      <c r="M475" s="53">
        <v>7.0780645161290318E-2</v>
      </c>
      <c r="N475" s="53">
        <v>7.8645161290322577E-2</v>
      </c>
      <c r="O475" s="44" t="s">
        <v>2588</v>
      </c>
    </row>
    <row r="476" spans="1:15" s="2" customFormat="1" ht="26.4" x14ac:dyDescent="0.25">
      <c r="A476" s="45" t="s">
        <v>2562</v>
      </c>
      <c r="B476" s="52" t="s">
        <v>2510</v>
      </c>
      <c r="C476" s="52" t="s">
        <v>2522</v>
      </c>
      <c r="D476" s="52" t="s">
        <v>2523</v>
      </c>
      <c r="E476" s="53">
        <v>1.1752822580645162E-2</v>
      </c>
      <c r="F476" s="53">
        <v>2.3505645161290323E-2</v>
      </c>
      <c r="G476" s="53">
        <v>3.525846774193548E-2</v>
      </c>
      <c r="H476" s="53">
        <v>4.7011290322580647E-2</v>
      </c>
      <c r="I476" s="53">
        <v>5.8764112903225807E-2</v>
      </c>
      <c r="J476" s="53">
        <v>7.051693548387096E-2</v>
      </c>
      <c r="K476" s="53">
        <v>8.2269758064516127E-2</v>
      </c>
      <c r="L476" s="53">
        <v>9.4022580645161294E-2</v>
      </c>
      <c r="M476" s="53">
        <v>0.10577540322580646</v>
      </c>
      <c r="N476" s="53">
        <v>0.11752822580645161</v>
      </c>
      <c r="O476" s="44" t="s">
        <v>2588</v>
      </c>
    </row>
    <row r="477" spans="1:15" s="2" customFormat="1" x14ac:dyDescent="0.25">
      <c r="A477" s="45" t="s">
        <v>2563</v>
      </c>
      <c r="B477" s="52" t="s">
        <v>2510</v>
      </c>
      <c r="C477" s="52" t="s">
        <v>2524</v>
      </c>
      <c r="D477" s="52" t="s">
        <v>2525</v>
      </c>
      <c r="E477" s="53">
        <v>8.0399193548387118E-3</v>
      </c>
      <c r="F477" s="53">
        <v>1.6079838709677424E-2</v>
      </c>
      <c r="G477" s="53">
        <v>2.411975806451613E-2</v>
      </c>
      <c r="H477" s="53">
        <v>3.2159677419354847E-2</v>
      </c>
      <c r="I477" s="53">
        <v>4.0199596774193554E-2</v>
      </c>
      <c r="J477" s="53">
        <v>4.823951612903226E-2</v>
      </c>
      <c r="K477" s="53">
        <v>5.6279435483870974E-2</v>
      </c>
      <c r="L477" s="53">
        <v>6.4319354838709694E-2</v>
      </c>
      <c r="M477" s="53">
        <v>7.2359274193548401E-2</v>
      </c>
      <c r="N477" s="53">
        <v>8.0399193548387107E-2</v>
      </c>
      <c r="O477" s="44" t="s">
        <v>2588</v>
      </c>
    </row>
    <row r="478" spans="1:15" s="2" customFormat="1" x14ac:dyDescent="0.25">
      <c r="A478" s="45" t="s">
        <v>2564</v>
      </c>
      <c r="B478" s="52" t="s">
        <v>2526</v>
      </c>
      <c r="C478" s="52" t="s">
        <v>2527</v>
      </c>
      <c r="D478" s="52" t="s">
        <v>2528</v>
      </c>
      <c r="E478" s="53">
        <v>1.6395161290322581E-3</v>
      </c>
      <c r="F478" s="53">
        <v>3.2790322580645162E-3</v>
      </c>
      <c r="G478" s="53">
        <v>4.9185483870967739E-3</v>
      </c>
      <c r="H478" s="53">
        <v>6.5580645161290325E-3</v>
      </c>
      <c r="I478" s="53">
        <v>8.1975806451612902E-3</v>
      </c>
      <c r="J478" s="53">
        <v>9.8370967741935478E-3</v>
      </c>
      <c r="K478" s="53">
        <v>1.1476612903225806E-2</v>
      </c>
      <c r="L478" s="53">
        <v>1.3116129032258065E-2</v>
      </c>
      <c r="M478" s="53">
        <v>1.4755645161290323E-2</v>
      </c>
      <c r="N478" s="53">
        <v>1.639516129032258E-2</v>
      </c>
      <c r="O478" s="44" t="s">
        <v>2588</v>
      </c>
    </row>
    <row r="479" spans="1:15" s="2" customFormat="1" x14ac:dyDescent="0.25">
      <c r="A479" s="45" t="s">
        <v>2565</v>
      </c>
      <c r="B479" s="52" t="s">
        <v>2526</v>
      </c>
      <c r="C479" s="52" t="s">
        <v>2529</v>
      </c>
      <c r="D479" s="52" t="s">
        <v>2530</v>
      </c>
      <c r="E479" s="53">
        <v>2.3193548387096777E-3</v>
      </c>
      <c r="F479" s="53">
        <v>4.6387096774193554E-3</v>
      </c>
      <c r="G479" s="53">
        <v>6.9580645161290327E-3</v>
      </c>
      <c r="H479" s="53">
        <v>9.2774193548387108E-3</v>
      </c>
      <c r="I479" s="53">
        <v>1.1596774193548388E-2</v>
      </c>
      <c r="J479" s="53">
        <v>1.3916129032258065E-2</v>
      </c>
      <c r="K479" s="53">
        <v>1.6235483870967741E-2</v>
      </c>
      <c r="L479" s="53">
        <v>1.8554838709677422E-2</v>
      </c>
      <c r="M479" s="53">
        <v>2.0874193548387099E-2</v>
      </c>
      <c r="N479" s="53">
        <v>2.3193548387096776E-2</v>
      </c>
      <c r="O479" s="44" t="s">
        <v>2588</v>
      </c>
    </row>
    <row r="480" spans="1:15" s="2" customFormat="1" x14ac:dyDescent="0.25">
      <c r="A480" s="45" t="s">
        <v>2566</v>
      </c>
      <c r="B480" s="52" t="s">
        <v>2526</v>
      </c>
      <c r="C480" s="52" t="s">
        <v>2531</v>
      </c>
      <c r="D480" s="52" t="s">
        <v>2532</v>
      </c>
      <c r="E480" s="53">
        <v>1.5584677419354838E-3</v>
      </c>
      <c r="F480" s="53">
        <v>3.1169354838709675E-3</v>
      </c>
      <c r="G480" s="53">
        <v>4.6754032258064506E-3</v>
      </c>
      <c r="H480" s="53">
        <v>6.2338709677419351E-3</v>
      </c>
      <c r="I480" s="53">
        <v>7.7923387096774186E-3</v>
      </c>
      <c r="J480" s="53">
        <v>9.3508064516129013E-3</v>
      </c>
      <c r="K480" s="53">
        <v>1.0909274193548386E-2</v>
      </c>
      <c r="L480" s="53">
        <v>1.246774193548387E-2</v>
      </c>
      <c r="M480" s="53">
        <v>1.4026209677419355E-2</v>
      </c>
      <c r="N480" s="53">
        <v>1.5584677419354837E-2</v>
      </c>
      <c r="O480" s="44" t="s">
        <v>2588</v>
      </c>
    </row>
    <row r="481" spans="1:15" s="2" customFormat="1" ht="26.4" x14ac:dyDescent="0.25">
      <c r="A481" s="45" t="s">
        <v>2567</v>
      </c>
      <c r="B481" s="52" t="s">
        <v>2526</v>
      </c>
      <c r="C481" s="52" t="s">
        <v>2533</v>
      </c>
      <c r="D481" s="52" t="s">
        <v>2534</v>
      </c>
      <c r="E481" s="53">
        <v>2.1506586021505375E-2</v>
      </c>
      <c r="F481" s="53">
        <v>4.301317204301075E-2</v>
      </c>
      <c r="G481" s="53">
        <v>6.4519758064516125E-2</v>
      </c>
      <c r="H481" s="53">
        <v>8.60263440860215E-2</v>
      </c>
      <c r="I481" s="53">
        <v>0.10753293010752688</v>
      </c>
      <c r="J481" s="53">
        <v>0.12903951612903225</v>
      </c>
      <c r="K481" s="53">
        <v>0.15054610215053763</v>
      </c>
      <c r="L481" s="53">
        <v>0.172052688172043</v>
      </c>
      <c r="M481" s="53">
        <v>0.19355927419354838</v>
      </c>
      <c r="N481" s="53">
        <v>0.21506586021505375</v>
      </c>
      <c r="O481" s="44" t="s">
        <v>2588</v>
      </c>
    </row>
    <row r="482" spans="1:15" s="2" customFormat="1" x14ac:dyDescent="0.25">
      <c r="A482" s="45" t="s">
        <v>2568</v>
      </c>
      <c r="B482" s="52" t="s">
        <v>2526</v>
      </c>
      <c r="C482" s="52" t="s">
        <v>2535</v>
      </c>
      <c r="D482" s="52" t="s">
        <v>2536</v>
      </c>
      <c r="E482" s="53">
        <v>2.2435483870967741E-3</v>
      </c>
      <c r="F482" s="53">
        <v>4.4870967741935481E-3</v>
      </c>
      <c r="G482" s="53">
        <v>6.7306451612903226E-3</v>
      </c>
      <c r="H482" s="53">
        <v>8.9741935483870963E-3</v>
      </c>
      <c r="I482" s="53">
        <v>1.1217741935483871E-2</v>
      </c>
      <c r="J482" s="53">
        <v>1.3461290322580645E-2</v>
      </c>
      <c r="K482" s="53">
        <v>1.570483870967742E-2</v>
      </c>
      <c r="L482" s="53">
        <v>1.7948387096774193E-2</v>
      </c>
      <c r="M482" s="53">
        <v>2.0191935483870969E-2</v>
      </c>
      <c r="N482" s="53">
        <v>2.2435483870967741E-2</v>
      </c>
      <c r="O482" s="44" t="s">
        <v>2588</v>
      </c>
    </row>
    <row r="483" spans="1:15" s="2" customFormat="1" x14ac:dyDescent="0.25">
      <c r="A483" s="45" t="s">
        <v>2569</v>
      </c>
      <c r="B483" s="52" t="s">
        <v>2526</v>
      </c>
      <c r="C483" s="52" t="s">
        <v>2537</v>
      </c>
      <c r="D483" s="52" t="s">
        <v>2538</v>
      </c>
      <c r="E483" s="53">
        <v>1.0758064516129033E-2</v>
      </c>
      <c r="F483" s="53">
        <v>2.1516129032258066E-2</v>
      </c>
      <c r="G483" s="53">
        <v>3.2274193548387092E-2</v>
      </c>
      <c r="H483" s="53">
        <v>4.3032258064516132E-2</v>
      </c>
      <c r="I483" s="53">
        <v>5.3790322580645158E-2</v>
      </c>
      <c r="J483" s="53">
        <v>6.4548387096774185E-2</v>
      </c>
      <c r="K483" s="53">
        <v>7.5306451612903211E-2</v>
      </c>
      <c r="L483" s="53">
        <v>8.6064516129032265E-2</v>
      </c>
      <c r="M483" s="53">
        <v>9.6822580645161291E-2</v>
      </c>
      <c r="N483" s="53">
        <v>0.10758064516129032</v>
      </c>
      <c r="O483" s="44" t="s">
        <v>2588</v>
      </c>
    </row>
    <row r="484" spans="1:15" s="2" customFormat="1" x14ac:dyDescent="0.25">
      <c r="A484" s="45" t="s">
        <v>2570</v>
      </c>
      <c r="B484" s="52" t="s">
        <v>2526</v>
      </c>
      <c r="C484" s="52" t="s">
        <v>2539</v>
      </c>
      <c r="D484" s="52" t="s">
        <v>2540</v>
      </c>
      <c r="E484" s="53">
        <v>5.2715053763440867E-4</v>
      </c>
      <c r="F484" s="53">
        <v>1.0543010752688173E-3</v>
      </c>
      <c r="G484" s="53">
        <v>1.5814516129032258E-3</v>
      </c>
      <c r="H484" s="53">
        <v>2.1086021505376347E-3</v>
      </c>
      <c r="I484" s="53">
        <v>2.6357526881720431E-3</v>
      </c>
      <c r="J484" s="53">
        <v>3.1629032258064516E-3</v>
      </c>
      <c r="K484" s="53">
        <v>3.69005376344086E-3</v>
      </c>
      <c r="L484" s="53">
        <v>4.2172043010752693E-3</v>
      </c>
      <c r="M484" s="53">
        <v>4.7443548387096773E-3</v>
      </c>
      <c r="N484" s="53">
        <v>5.2715053763440862E-3</v>
      </c>
      <c r="O484" s="44" t="s">
        <v>2588</v>
      </c>
    </row>
    <row r="485" spans="1:15" s="2" customFormat="1" x14ac:dyDescent="0.25">
      <c r="A485" s="45" t="s">
        <v>2571</v>
      </c>
      <c r="B485" s="52" t="s">
        <v>2526</v>
      </c>
      <c r="C485" s="52" t="s">
        <v>2541</v>
      </c>
      <c r="D485" s="52" t="s">
        <v>2542</v>
      </c>
      <c r="E485" s="53">
        <v>7.9861559139784953E-3</v>
      </c>
      <c r="F485" s="53">
        <v>1.5972311827956991E-2</v>
      </c>
      <c r="G485" s="53">
        <v>2.3958467741935482E-2</v>
      </c>
      <c r="H485" s="53">
        <v>3.1944623655913981E-2</v>
      </c>
      <c r="I485" s="53">
        <v>3.9930779569892473E-2</v>
      </c>
      <c r="J485" s="53">
        <v>4.7916935483870965E-2</v>
      </c>
      <c r="K485" s="53">
        <v>5.5903091397849457E-2</v>
      </c>
      <c r="L485" s="53">
        <v>6.3889247311827962E-2</v>
      </c>
      <c r="M485" s="53">
        <v>7.1875403225806447E-2</v>
      </c>
      <c r="N485" s="53">
        <v>7.9861559139784946E-2</v>
      </c>
      <c r="O485" s="44" t="s">
        <v>2588</v>
      </c>
    </row>
    <row r="486" spans="1:15" s="2" customFormat="1" x14ac:dyDescent="0.25">
      <c r="A486" s="45" t="s">
        <v>2572</v>
      </c>
      <c r="B486" s="52" t="s">
        <v>2543</v>
      </c>
      <c r="C486" s="52" t="s">
        <v>2544</v>
      </c>
      <c r="D486" s="52" t="s">
        <v>2545</v>
      </c>
      <c r="E486" s="53">
        <v>2.558481182795699E-2</v>
      </c>
      <c r="F486" s="53">
        <v>5.116962365591398E-2</v>
      </c>
      <c r="G486" s="53">
        <v>7.6754435483870967E-2</v>
      </c>
      <c r="H486" s="53">
        <v>0.10233924731182796</v>
      </c>
      <c r="I486" s="53">
        <v>0.12792405913978494</v>
      </c>
      <c r="J486" s="53">
        <v>0.15350887096774193</v>
      </c>
      <c r="K486" s="53">
        <v>0.1790936827956989</v>
      </c>
      <c r="L486" s="53">
        <v>0.20467849462365592</v>
      </c>
      <c r="M486" s="53">
        <v>0.23026330645161289</v>
      </c>
      <c r="N486" s="53">
        <v>0.25584811827956988</v>
      </c>
      <c r="O486" s="44" t="s">
        <v>2588</v>
      </c>
    </row>
    <row r="487" spans="1:15" s="2" customFormat="1" ht="26.4" x14ac:dyDescent="0.25">
      <c r="A487" s="45" t="s">
        <v>2573</v>
      </c>
      <c r="B487" s="52" t="s">
        <v>2546</v>
      </c>
      <c r="C487" s="52" t="s">
        <v>2547</v>
      </c>
      <c r="D487" s="52" t="s">
        <v>2548</v>
      </c>
      <c r="E487" s="53">
        <v>1.364731182795699E-2</v>
      </c>
      <c r="F487" s="53">
        <v>2.729462365591398E-2</v>
      </c>
      <c r="G487" s="53">
        <v>4.094193548387097E-2</v>
      </c>
      <c r="H487" s="53">
        <v>5.458924731182796E-2</v>
      </c>
      <c r="I487" s="53">
        <v>6.823655913978495E-2</v>
      </c>
      <c r="J487" s="53">
        <v>8.188387096774194E-2</v>
      </c>
      <c r="K487" s="53">
        <v>9.553118279569893E-2</v>
      </c>
      <c r="L487" s="53">
        <v>0.10917849462365592</v>
      </c>
      <c r="M487" s="53">
        <v>0.12282580645161291</v>
      </c>
      <c r="N487" s="53">
        <v>0.1364731182795699</v>
      </c>
      <c r="O487" s="44" t="s">
        <v>2588</v>
      </c>
    </row>
    <row r="488" spans="1:15" s="2" customFormat="1" ht="26.4" x14ac:dyDescent="0.25">
      <c r="A488" s="45" t="s">
        <v>2574</v>
      </c>
      <c r="B488" s="52" t="s">
        <v>2546</v>
      </c>
      <c r="C488" s="52" t="s">
        <v>2544</v>
      </c>
      <c r="D488" s="52" t="s">
        <v>2549</v>
      </c>
      <c r="E488" s="53">
        <v>7.0419354838709676E-3</v>
      </c>
      <c r="F488" s="53">
        <v>1.4083870967741935E-2</v>
      </c>
      <c r="G488" s="53">
        <v>2.11258064516129E-2</v>
      </c>
      <c r="H488" s="53">
        <v>2.8167741935483871E-2</v>
      </c>
      <c r="I488" s="53">
        <v>3.5209677419354837E-2</v>
      </c>
      <c r="J488" s="53">
        <v>4.2251612903225801E-2</v>
      </c>
      <c r="K488" s="53">
        <v>4.9293548387096771E-2</v>
      </c>
      <c r="L488" s="53">
        <v>5.6335483870967741E-2</v>
      </c>
      <c r="M488" s="53">
        <v>6.3377419354838704E-2</v>
      </c>
      <c r="N488" s="53">
        <v>7.0419354838709675E-2</v>
      </c>
      <c r="O488" s="44" t="s">
        <v>2588</v>
      </c>
    </row>
    <row r="489" spans="1:15" s="2" customFormat="1" x14ac:dyDescent="0.25">
      <c r="A489" s="45" t="s">
        <v>2575</v>
      </c>
      <c r="B489" s="52" t="s">
        <v>2546</v>
      </c>
      <c r="C489" s="52" t="s">
        <v>2550</v>
      </c>
      <c r="D489" s="52" t="s">
        <v>2551</v>
      </c>
      <c r="E489" s="53">
        <v>2.5668010752688177E-3</v>
      </c>
      <c r="F489" s="53">
        <v>5.1336021505376354E-3</v>
      </c>
      <c r="G489" s="53">
        <v>7.7004032258064514E-3</v>
      </c>
      <c r="H489" s="53">
        <v>1.0267204301075271E-2</v>
      </c>
      <c r="I489" s="53">
        <v>1.2834005376344087E-2</v>
      </c>
      <c r="J489" s="53">
        <v>1.5400806451612903E-2</v>
      </c>
      <c r="K489" s="53">
        <v>1.7967607526881719E-2</v>
      </c>
      <c r="L489" s="53">
        <v>2.0534408602150542E-2</v>
      </c>
      <c r="M489" s="53">
        <v>2.3101209677419358E-2</v>
      </c>
      <c r="N489" s="53">
        <v>2.5668010752688174E-2</v>
      </c>
      <c r="O489" s="44" t="s">
        <v>2588</v>
      </c>
    </row>
    <row r="490" spans="1:15" s="2" customFormat="1" x14ac:dyDescent="0.25">
      <c r="A490" s="45" t="s">
        <v>2576</v>
      </c>
      <c r="B490" s="52" t="s">
        <v>2546</v>
      </c>
      <c r="C490" s="52" t="s">
        <v>2518</v>
      </c>
      <c r="D490" s="52" t="s">
        <v>2552</v>
      </c>
      <c r="E490" s="53">
        <v>1.0040322580645161E-3</v>
      </c>
      <c r="F490" s="53">
        <v>2.0080645161290323E-3</v>
      </c>
      <c r="G490" s="53">
        <v>3.0120967741935484E-3</v>
      </c>
      <c r="H490" s="53">
        <v>4.0161290322580645E-3</v>
      </c>
      <c r="I490" s="53">
        <v>5.0201612903225806E-3</v>
      </c>
      <c r="J490" s="53">
        <v>6.0241935483870968E-3</v>
      </c>
      <c r="K490" s="53">
        <v>7.028225806451612E-3</v>
      </c>
      <c r="L490" s="53">
        <v>8.032258064516129E-3</v>
      </c>
      <c r="M490" s="53">
        <v>9.0362903225806451E-3</v>
      </c>
      <c r="N490" s="53">
        <v>1.0040322580645161E-2</v>
      </c>
      <c r="O490" s="44" t="s">
        <v>2588</v>
      </c>
    </row>
    <row r="491" spans="1:15" x14ac:dyDescent="0.25">
      <c r="A491" s="45"/>
      <c r="B491" s="100" t="s">
        <v>17</v>
      </c>
      <c r="C491" s="100"/>
      <c r="D491" s="32"/>
      <c r="E491" s="85">
        <f>SUM(E423:E490)</f>
        <v>3.2277262096774186</v>
      </c>
      <c r="F491" s="85">
        <f t="shared" ref="F491:N491" si="5">SUM(F423:F490)</f>
        <v>5.4700712365591384</v>
      </c>
      <c r="G491" s="85">
        <f t="shared" si="5"/>
        <v>8.0421068548387105</v>
      </c>
      <c r="H491" s="85">
        <f t="shared" si="5"/>
        <v>14.194142473118276</v>
      </c>
      <c r="I491" s="85">
        <f t="shared" si="5"/>
        <v>16.118178091397859</v>
      </c>
      <c r="J491" s="85">
        <f t="shared" si="5"/>
        <v>18.240213709677427</v>
      </c>
      <c r="K491" s="85">
        <f t="shared" si="5"/>
        <v>20.762249327956987</v>
      </c>
      <c r="L491" s="85">
        <f t="shared" si="5"/>
        <v>23.054284946236553</v>
      </c>
      <c r="M491" s="85">
        <f t="shared" si="5"/>
        <v>25.906320564516122</v>
      </c>
      <c r="N491" s="85">
        <f t="shared" si="5"/>
        <v>33.118356182795701</v>
      </c>
      <c r="O491" s="56"/>
    </row>
    <row r="492" spans="1:15" s="2" customFormat="1" ht="37.5" customHeight="1" x14ac:dyDescent="0.25">
      <c r="A492" s="22" t="s">
        <v>25</v>
      </c>
      <c r="B492" s="105" t="s">
        <v>38</v>
      </c>
      <c r="C492" s="105"/>
      <c r="D492" s="105"/>
      <c r="E492" s="105"/>
      <c r="F492" s="105"/>
      <c r="G492" s="105"/>
      <c r="H492" s="105"/>
      <c r="I492" s="105"/>
      <c r="J492" s="105"/>
      <c r="K492" s="105"/>
      <c r="L492" s="105"/>
      <c r="M492" s="105"/>
      <c r="N492" s="105"/>
      <c r="O492" s="47"/>
    </row>
    <row r="493" spans="1:15" x14ac:dyDescent="0.25">
      <c r="A493" s="45" t="s">
        <v>155</v>
      </c>
      <c r="B493" s="57" t="s">
        <v>123</v>
      </c>
      <c r="C493" s="57" t="s">
        <v>121</v>
      </c>
      <c r="D493" s="50" t="s">
        <v>122</v>
      </c>
      <c r="E493" s="83">
        <v>0.7</v>
      </c>
      <c r="F493" s="83">
        <v>0.7</v>
      </c>
      <c r="G493" s="83">
        <v>0.7</v>
      </c>
      <c r="H493" s="83">
        <v>0.7</v>
      </c>
      <c r="I493" s="83">
        <v>0.7</v>
      </c>
      <c r="J493" s="83">
        <v>0.7</v>
      </c>
      <c r="K493" s="83">
        <v>0.7</v>
      </c>
      <c r="L493" s="83">
        <v>0.7</v>
      </c>
      <c r="M493" s="83">
        <v>0.7</v>
      </c>
      <c r="N493" s="83">
        <v>0.7</v>
      </c>
      <c r="O493" s="28" t="s">
        <v>120</v>
      </c>
    </row>
    <row r="494" spans="1:15" x14ac:dyDescent="0.25">
      <c r="A494" s="45" t="s">
        <v>156</v>
      </c>
      <c r="B494" s="57" t="s">
        <v>125</v>
      </c>
      <c r="C494" s="57" t="s">
        <v>181</v>
      </c>
      <c r="D494" s="50" t="s">
        <v>124</v>
      </c>
      <c r="E494" s="88">
        <v>0.63</v>
      </c>
      <c r="F494" s="88">
        <v>0.63</v>
      </c>
      <c r="G494" s="88">
        <v>0.63</v>
      </c>
      <c r="H494" s="88">
        <v>0.63</v>
      </c>
      <c r="I494" s="88">
        <v>0.63</v>
      </c>
      <c r="J494" s="88">
        <v>0.63</v>
      </c>
      <c r="K494" s="88">
        <v>0.63</v>
      </c>
      <c r="L494" s="88">
        <v>0.63</v>
      </c>
      <c r="M494" s="88">
        <v>0.63</v>
      </c>
      <c r="N494" s="88">
        <v>0.63</v>
      </c>
      <c r="O494" s="28" t="s">
        <v>120</v>
      </c>
    </row>
    <row r="495" spans="1:15" x14ac:dyDescent="0.25">
      <c r="A495" s="45" t="s">
        <v>157</v>
      </c>
      <c r="B495" s="57" t="s">
        <v>127</v>
      </c>
      <c r="C495" s="26" t="s">
        <v>182</v>
      </c>
      <c r="D495" s="50" t="s">
        <v>126</v>
      </c>
      <c r="E495" s="83">
        <v>0.75</v>
      </c>
      <c r="F495" s="83">
        <v>0.75</v>
      </c>
      <c r="G495" s="83">
        <v>0.75</v>
      </c>
      <c r="H495" s="83">
        <v>0.75</v>
      </c>
      <c r="I495" s="83">
        <v>0.75</v>
      </c>
      <c r="J495" s="83">
        <v>0.75</v>
      </c>
      <c r="K495" s="83">
        <v>0.75</v>
      </c>
      <c r="L495" s="83">
        <v>0.75</v>
      </c>
      <c r="M495" s="83">
        <v>0.75</v>
      </c>
      <c r="N495" s="83">
        <v>0.75</v>
      </c>
      <c r="O495" s="28" t="s">
        <v>120</v>
      </c>
    </row>
    <row r="496" spans="1:15" x14ac:dyDescent="0.25">
      <c r="A496" s="45" t="s">
        <v>158</v>
      </c>
      <c r="B496" s="26" t="s">
        <v>129</v>
      </c>
      <c r="C496" s="57" t="s">
        <v>183</v>
      </c>
      <c r="D496" s="50" t="s">
        <v>128</v>
      </c>
      <c r="E496" s="83"/>
      <c r="F496" s="83">
        <v>2.2799999999999998</v>
      </c>
      <c r="G496" s="83">
        <v>2.2799999999999998</v>
      </c>
      <c r="H496" s="83">
        <v>2.2799999999999998</v>
      </c>
      <c r="I496" s="83">
        <v>2.2799999999999998</v>
      </c>
      <c r="J496" s="83">
        <v>2.2799999999999998</v>
      </c>
      <c r="K496" s="83">
        <v>2.2799999999999998</v>
      </c>
      <c r="L496" s="83">
        <v>2.2799999999999998</v>
      </c>
      <c r="M496" s="83">
        <v>2.2799999999999998</v>
      </c>
      <c r="N496" s="83">
        <v>2.2799999999999998</v>
      </c>
      <c r="O496" s="28" t="s">
        <v>120</v>
      </c>
    </row>
    <row r="497" spans="1:15" ht="26.4" x14ac:dyDescent="0.25">
      <c r="A497" s="45" t="s">
        <v>159</v>
      </c>
      <c r="B497" s="26" t="s">
        <v>131</v>
      </c>
      <c r="C497" s="57" t="s">
        <v>184</v>
      </c>
      <c r="D497" s="50" t="s">
        <v>130</v>
      </c>
      <c r="E497" s="83"/>
      <c r="F497" s="83"/>
      <c r="G497" s="83">
        <v>2.82</v>
      </c>
      <c r="H497" s="83">
        <v>2.82</v>
      </c>
      <c r="I497" s="83">
        <v>2.82</v>
      </c>
      <c r="J497" s="83">
        <v>2.82</v>
      </c>
      <c r="K497" s="83">
        <v>2.82</v>
      </c>
      <c r="L497" s="83">
        <v>2.82</v>
      </c>
      <c r="M497" s="83">
        <v>2.82</v>
      </c>
      <c r="N497" s="83">
        <v>2.82</v>
      </c>
      <c r="O497" s="28" t="s">
        <v>120</v>
      </c>
    </row>
    <row r="498" spans="1:15" x14ac:dyDescent="0.25">
      <c r="A498" s="45" t="s">
        <v>160</v>
      </c>
      <c r="B498" s="26" t="s">
        <v>133</v>
      </c>
      <c r="C498" s="57" t="s">
        <v>185</v>
      </c>
      <c r="D498" s="50" t="s">
        <v>132</v>
      </c>
      <c r="E498" s="83"/>
      <c r="F498" s="83"/>
      <c r="G498" s="83"/>
      <c r="H498" s="83">
        <v>2.21</v>
      </c>
      <c r="I498" s="83">
        <v>2.21</v>
      </c>
      <c r="J498" s="83">
        <v>2.21</v>
      </c>
      <c r="K498" s="83">
        <v>2.21</v>
      </c>
      <c r="L498" s="83">
        <v>2.21</v>
      </c>
      <c r="M498" s="83">
        <v>2.21</v>
      </c>
      <c r="N498" s="83">
        <v>2.21</v>
      </c>
      <c r="O498" s="28" t="s">
        <v>120</v>
      </c>
    </row>
    <row r="499" spans="1:15" x14ac:dyDescent="0.25">
      <c r="A499" s="45" t="s">
        <v>161</v>
      </c>
      <c r="B499" s="26" t="s">
        <v>75</v>
      </c>
      <c r="C499" s="57" t="s">
        <v>134</v>
      </c>
      <c r="D499" s="50" t="s">
        <v>135</v>
      </c>
      <c r="E499" s="83"/>
      <c r="F499" s="83"/>
      <c r="G499" s="83"/>
      <c r="H499" s="83"/>
      <c r="I499" s="83">
        <v>0.35</v>
      </c>
      <c r="J499" s="83">
        <v>0.35</v>
      </c>
      <c r="K499" s="83">
        <v>0.35</v>
      </c>
      <c r="L499" s="83">
        <v>0.35</v>
      </c>
      <c r="M499" s="83">
        <v>0.35</v>
      </c>
      <c r="N499" s="83">
        <v>0.35</v>
      </c>
      <c r="O499" s="28" t="s">
        <v>120</v>
      </c>
    </row>
    <row r="500" spans="1:15" x14ac:dyDescent="0.25">
      <c r="A500" s="45" t="s">
        <v>162</v>
      </c>
      <c r="B500" s="26" t="s">
        <v>137</v>
      </c>
      <c r="C500" s="26" t="s">
        <v>183</v>
      </c>
      <c r="D500" s="50" t="s">
        <v>136</v>
      </c>
      <c r="E500" s="83"/>
      <c r="F500" s="83"/>
      <c r="G500" s="83"/>
      <c r="H500" s="83"/>
      <c r="I500" s="83">
        <v>2.09</v>
      </c>
      <c r="J500" s="83">
        <v>2.09</v>
      </c>
      <c r="K500" s="83">
        <v>2.09</v>
      </c>
      <c r="L500" s="83">
        <v>2.09</v>
      </c>
      <c r="M500" s="83">
        <v>2.09</v>
      </c>
      <c r="N500" s="83">
        <v>2.09</v>
      </c>
      <c r="O500" s="28" t="s">
        <v>120</v>
      </c>
    </row>
    <row r="501" spans="1:15" x14ac:dyDescent="0.25">
      <c r="A501" s="45" t="s">
        <v>163</v>
      </c>
      <c r="B501" s="57" t="s">
        <v>139</v>
      </c>
      <c r="C501" s="26" t="s">
        <v>186</v>
      </c>
      <c r="D501" s="50" t="s">
        <v>138</v>
      </c>
      <c r="E501" s="83"/>
      <c r="F501" s="83"/>
      <c r="G501" s="83"/>
      <c r="H501" s="83"/>
      <c r="I501" s="83"/>
      <c r="J501" s="83">
        <v>2.72</v>
      </c>
      <c r="K501" s="83">
        <v>2.72</v>
      </c>
      <c r="L501" s="83">
        <v>2.72</v>
      </c>
      <c r="M501" s="83">
        <v>2.72</v>
      </c>
      <c r="N501" s="83">
        <v>2.72</v>
      </c>
      <c r="O501" s="28" t="s">
        <v>120</v>
      </c>
    </row>
    <row r="502" spans="1:15" x14ac:dyDescent="0.25">
      <c r="A502" s="45" t="s">
        <v>164</v>
      </c>
      <c r="B502" s="34" t="s">
        <v>141</v>
      </c>
      <c r="C502" s="26" t="s">
        <v>187</v>
      </c>
      <c r="D502" s="50" t="s">
        <v>140</v>
      </c>
      <c r="E502" s="83"/>
      <c r="F502" s="83"/>
      <c r="G502" s="83"/>
      <c r="H502" s="83"/>
      <c r="I502" s="83"/>
      <c r="J502" s="83"/>
      <c r="K502" s="83">
        <v>1.04</v>
      </c>
      <c r="L502" s="83">
        <v>1.04</v>
      </c>
      <c r="M502" s="83">
        <v>1.04</v>
      </c>
      <c r="N502" s="83">
        <v>1.04</v>
      </c>
      <c r="O502" s="28" t="s">
        <v>120</v>
      </c>
    </row>
    <row r="503" spans="1:15" x14ac:dyDescent="0.25">
      <c r="A503" s="45" t="s">
        <v>165</v>
      </c>
      <c r="B503" s="34" t="s">
        <v>143</v>
      </c>
      <c r="C503" s="26" t="s">
        <v>134</v>
      </c>
      <c r="D503" s="50" t="s">
        <v>142</v>
      </c>
      <c r="E503" s="83"/>
      <c r="F503" s="83"/>
      <c r="G503" s="83"/>
      <c r="H503" s="83"/>
      <c r="I503" s="83"/>
      <c r="J503" s="83"/>
      <c r="K503" s="83">
        <v>0.99</v>
      </c>
      <c r="L503" s="83">
        <v>0.99</v>
      </c>
      <c r="M503" s="83">
        <v>0.99</v>
      </c>
      <c r="N503" s="83">
        <v>0.99</v>
      </c>
      <c r="O503" s="28" t="s">
        <v>120</v>
      </c>
    </row>
    <row r="504" spans="1:15" x14ac:dyDescent="0.25">
      <c r="A504" s="45" t="s">
        <v>166</v>
      </c>
      <c r="B504" s="26" t="s">
        <v>144</v>
      </c>
      <c r="C504" s="26" t="s">
        <v>188</v>
      </c>
      <c r="D504" s="50" t="s">
        <v>223</v>
      </c>
      <c r="E504" s="83"/>
      <c r="F504" s="83"/>
      <c r="G504" s="83"/>
      <c r="H504" s="83"/>
      <c r="I504" s="83"/>
      <c r="J504" s="83"/>
      <c r="K504" s="83"/>
      <c r="L504" s="83">
        <v>1.89</v>
      </c>
      <c r="M504" s="83">
        <v>1.89</v>
      </c>
      <c r="N504" s="83">
        <v>1.89</v>
      </c>
      <c r="O504" s="28" t="s">
        <v>120</v>
      </c>
    </row>
    <row r="505" spans="1:15" x14ac:dyDescent="0.25">
      <c r="A505" s="45" t="s">
        <v>167</v>
      </c>
      <c r="B505" s="26" t="s">
        <v>146</v>
      </c>
      <c r="C505" s="26" t="s">
        <v>189</v>
      </c>
      <c r="D505" s="50" t="s">
        <v>145</v>
      </c>
      <c r="E505" s="83"/>
      <c r="F505" s="83"/>
      <c r="G505" s="83"/>
      <c r="H505" s="83"/>
      <c r="I505" s="83"/>
      <c r="J505" s="83"/>
      <c r="K505" s="83"/>
      <c r="L505" s="83">
        <v>0.56999999999999995</v>
      </c>
      <c r="M505" s="83">
        <v>0.56999999999999995</v>
      </c>
      <c r="N505" s="83">
        <v>0.56999999999999995</v>
      </c>
      <c r="O505" s="28" t="s">
        <v>120</v>
      </c>
    </row>
    <row r="506" spans="1:15" ht="26.4" x14ac:dyDescent="0.25">
      <c r="A506" s="45" t="s">
        <v>168</v>
      </c>
      <c r="B506" s="26" t="s">
        <v>148</v>
      </c>
      <c r="C506" s="26" t="s">
        <v>182</v>
      </c>
      <c r="D506" s="50" t="s">
        <v>147</v>
      </c>
      <c r="E506" s="83"/>
      <c r="F506" s="83"/>
      <c r="G506" s="83"/>
      <c r="H506" s="83"/>
      <c r="I506" s="83"/>
      <c r="J506" s="83"/>
      <c r="K506" s="83"/>
      <c r="L506" s="83"/>
      <c r="M506" s="83">
        <v>1.05</v>
      </c>
      <c r="N506" s="83">
        <v>1.05</v>
      </c>
      <c r="O506" s="28" t="s">
        <v>120</v>
      </c>
    </row>
    <row r="507" spans="1:15" x14ac:dyDescent="0.25">
      <c r="A507" s="45" t="s">
        <v>169</v>
      </c>
      <c r="B507" s="26" t="s">
        <v>150</v>
      </c>
      <c r="C507" s="26" t="s">
        <v>190</v>
      </c>
      <c r="D507" s="50" t="s">
        <v>149</v>
      </c>
      <c r="E507" s="83"/>
      <c r="F507" s="83"/>
      <c r="G507" s="83"/>
      <c r="H507" s="83"/>
      <c r="I507" s="83"/>
      <c r="J507" s="83"/>
      <c r="K507" s="83"/>
      <c r="L507" s="83"/>
      <c r="M507" s="83">
        <v>0.96</v>
      </c>
      <c r="N507" s="83">
        <v>0.96</v>
      </c>
      <c r="O507" s="28" t="s">
        <v>120</v>
      </c>
    </row>
    <row r="508" spans="1:15" x14ac:dyDescent="0.25">
      <c r="A508" s="45" t="s">
        <v>170</v>
      </c>
      <c r="B508" s="50" t="s">
        <v>152</v>
      </c>
      <c r="C508" s="50" t="s">
        <v>187</v>
      </c>
      <c r="D508" s="50" t="s">
        <v>151</v>
      </c>
      <c r="E508" s="53"/>
      <c r="F508" s="53"/>
      <c r="G508" s="53"/>
      <c r="H508" s="53"/>
      <c r="I508" s="53"/>
      <c r="J508" s="53"/>
      <c r="K508" s="53"/>
      <c r="L508" s="53"/>
      <c r="M508" s="53"/>
      <c r="N508" s="53">
        <v>0.99</v>
      </c>
      <c r="O508" s="28" t="s">
        <v>120</v>
      </c>
    </row>
    <row r="509" spans="1:15" ht="26.4" x14ac:dyDescent="0.25">
      <c r="A509" s="45" t="s">
        <v>171</v>
      </c>
      <c r="B509" s="50" t="s">
        <v>154</v>
      </c>
      <c r="C509" s="50" t="s">
        <v>191</v>
      </c>
      <c r="D509" s="50" t="s">
        <v>153</v>
      </c>
      <c r="E509" s="53"/>
      <c r="F509" s="53"/>
      <c r="G509" s="53"/>
      <c r="H509" s="53"/>
      <c r="I509" s="53"/>
      <c r="J509" s="53"/>
      <c r="K509" s="53"/>
      <c r="L509" s="53"/>
      <c r="M509" s="53"/>
      <c r="N509" s="53">
        <v>1.02</v>
      </c>
      <c r="O509" s="28" t="s">
        <v>120</v>
      </c>
    </row>
    <row r="510" spans="1:15" x14ac:dyDescent="0.25">
      <c r="A510" s="45" t="s">
        <v>172</v>
      </c>
      <c r="B510" s="50" t="s">
        <v>221</v>
      </c>
      <c r="C510" s="50" t="s">
        <v>222</v>
      </c>
      <c r="D510" s="50" t="s">
        <v>224</v>
      </c>
      <c r="E510" s="53">
        <v>0.3</v>
      </c>
      <c r="F510" s="53">
        <v>0.3</v>
      </c>
      <c r="G510" s="53">
        <v>0.3</v>
      </c>
      <c r="H510" s="53">
        <v>0.6</v>
      </c>
      <c r="I510" s="53">
        <v>0.6</v>
      </c>
      <c r="J510" s="53">
        <v>0.6</v>
      </c>
      <c r="K510" s="53">
        <v>0.6</v>
      </c>
      <c r="L510" s="53">
        <v>2</v>
      </c>
      <c r="M510" s="53">
        <v>2</v>
      </c>
      <c r="N510" s="53">
        <v>2</v>
      </c>
      <c r="O510" s="45" t="s">
        <v>225</v>
      </c>
    </row>
    <row r="511" spans="1:15" x14ac:dyDescent="0.25">
      <c r="A511" s="45" t="s">
        <v>173</v>
      </c>
      <c r="B511" s="50" t="s">
        <v>308</v>
      </c>
      <c r="C511" s="50" t="s">
        <v>300</v>
      </c>
      <c r="D511" s="50"/>
      <c r="E511" s="53">
        <v>2.1</v>
      </c>
      <c r="F511" s="53">
        <v>2.1</v>
      </c>
      <c r="G511" s="53">
        <v>2.1</v>
      </c>
      <c r="H511" s="53">
        <v>2.1</v>
      </c>
      <c r="I511" s="53">
        <v>2.1</v>
      </c>
      <c r="J511" s="53">
        <v>2.1</v>
      </c>
      <c r="K511" s="53">
        <v>2.1</v>
      </c>
      <c r="L511" s="53">
        <v>2.1</v>
      </c>
      <c r="M511" s="53">
        <v>2.1</v>
      </c>
      <c r="N511" s="53">
        <v>2.1</v>
      </c>
      <c r="O511" s="45" t="s">
        <v>277</v>
      </c>
    </row>
    <row r="512" spans="1:15" x14ac:dyDescent="0.25">
      <c r="A512" s="90" t="s">
        <v>174</v>
      </c>
      <c r="B512" s="92" t="s">
        <v>309</v>
      </c>
      <c r="C512" s="50" t="s">
        <v>301</v>
      </c>
      <c r="D512" s="50"/>
      <c r="E512" s="94">
        <v>4</v>
      </c>
      <c r="F512" s="94">
        <v>4</v>
      </c>
      <c r="G512" s="94">
        <v>4</v>
      </c>
      <c r="H512" s="94">
        <v>4</v>
      </c>
      <c r="I512" s="94">
        <v>4</v>
      </c>
      <c r="J512" s="94">
        <v>4</v>
      </c>
      <c r="K512" s="94">
        <v>4</v>
      </c>
      <c r="L512" s="94">
        <v>4</v>
      </c>
      <c r="M512" s="94">
        <v>4</v>
      </c>
      <c r="N512" s="94">
        <v>4</v>
      </c>
      <c r="O512" s="45" t="s">
        <v>277</v>
      </c>
    </row>
    <row r="513" spans="1:15" ht="26.4" x14ac:dyDescent="0.25">
      <c r="A513" s="91"/>
      <c r="B513" s="93"/>
      <c r="C513" s="50" t="s">
        <v>302</v>
      </c>
      <c r="D513" s="50"/>
      <c r="E513" s="95"/>
      <c r="F513" s="95"/>
      <c r="G513" s="95"/>
      <c r="H513" s="95"/>
      <c r="I513" s="95"/>
      <c r="J513" s="95"/>
      <c r="K513" s="95"/>
      <c r="L513" s="95"/>
      <c r="M513" s="95"/>
      <c r="N513" s="95"/>
      <c r="O513" s="45" t="s">
        <v>277</v>
      </c>
    </row>
    <row r="514" spans="1:15" x14ac:dyDescent="0.25">
      <c r="A514" s="45" t="s">
        <v>175</v>
      </c>
      <c r="B514" s="50" t="s">
        <v>309</v>
      </c>
      <c r="C514" s="50" t="s">
        <v>303</v>
      </c>
      <c r="D514" s="50"/>
      <c r="E514" s="53">
        <v>0.6</v>
      </c>
      <c r="F514" s="53">
        <v>0.6</v>
      </c>
      <c r="G514" s="53">
        <v>0.6</v>
      </c>
      <c r="H514" s="53">
        <v>0.6</v>
      </c>
      <c r="I514" s="53">
        <v>0.6</v>
      </c>
      <c r="J514" s="53">
        <v>0.6</v>
      </c>
      <c r="K514" s="53">
        <v>0.6</v>
      </c>
      <c r="L514" s="53">
        <v>0.6</v>
      </c>
      <c r="M514" s="53">
        <v>0.6</v>
      </c>
      <c r="N514" s="53">
        <v>0.6</v>
      </c>
      <c r="O514" s="45" t="s">
        <v>277</v>
      </c>
    </row>
    <row r="515" spans="1:15" ht="26.4" x14ac:dyDescent="0.25">
      <c r="A515" s="45" t="s">
        <v>176</v>
      </c>
      <c r="B515" s="50" t="s">
        <v>309</v>
      </c>
      <c r="C515" s="50" t="s">
        <v>304</v>
      </c>
      <c r="D515" s="50"/>
      <c r="E515" s="53">
        <v>2.2999999999999998</v>
      </c>
      <c r="F515" s="53">
        <v>2.2999999999999998</v>
      </c>
      <c r="G515" s="53">
        <v>2.2999999999999998</v>
      </c>
      <c r="H515" s="53">
        <v>2.2999999999999998</v>
      </c>
      <c r="I515" s="53">
        <v>2.2999999999999998</v>
      </c>
      <c r="J515" s="53">
        <v>2.2999999999999998</v>
      </c>
      <c r="K515" s="53">
        <v>2.2999999999999998</v>
      </c>
      <c r="L515" s="53">
        <v>2.2999999999999998</v>
      </c>
      <c r="M515" s="53">
        <v>2.2999999999999998</v>
      </c>
      <c r="N515" s="53">
        <v>2.2999999999999998</v>
      </c>
      <c r="O515" s="45" t="s">
        <v>277</v>
      </c>
    </row>
    <row r="516" spans="1:15" x14ac:dyDescent="0.25">
      <c r="A516" s="45" t="s">
        <v>177</v>
      </c>
      <c r="B516" s="50" t="s">
        <v>310</v>
      </c>
      <c r="C516" s="50" t="s">
        <v>305</v>
      </c>
      <c r="D516" s="50"/>
      <c r="E516" s="53">
        <v>12.4</v>
      </c>
      <c r="F516" s="53">
        <v>12.4</v>
      </c>
      <c r="G516" s="53">
        <v>12.4</v>
      </c>
      <c r="H516" s="53">
        <v>12.4</v>
      </c>
      <c r="I516" s="53">
        <v>12.4</v>
      </c>
      <c r="J516" s="53">
        <v>12.4</v>
      </c>
      <c r="K516" s="53">
        <v>12.4</v>
      </c>
      <c r="L516" s="53">
        <v>12.4</v>
      </c>
      <c r="M516" s="53">
        <v>12.4</v>
      </c>
      <c r="N516" s="53">
        <v>12.4</v>
      </c>
      <c r="O516" s="45" t="s">
        <v>277</v>
      </c>
    </row>
    <row r="517" spans="1:15" x14ac:dyDescent="0.25">
      <c r="A517" s="45" t="s">
        <v>178</v>
      </c>
      <c r="B517" s="50" t="s">
        <v>277</v>
      </c>
      <c r="C517" s="50" t="s">
        <v>306</v>
      </c>
      <c r="D517" s="50"/>
      <c r="E517" s="53">
        <v>0.9</v>
      </c>
      <c r="F517" s="53">
        <v>0.9</v>
      </c>
      <c r="G517" s="53">
        <v>0.9</v>
      </c>
      <c r="H517" s="53">
        <v>0.9</v>
      </c>
      <c r="I517" s="53">
        <v>0.9</v>
      </c>
      <c r="J517" s="53">
        <v>0.9</v>
      </c>
      <c r="K517" s="53">
        <v>0.9</v>
      </c>
      <c r="L517" s="53">
        <v>0.9</v>
      </c>
      <c r="M517" s="53">
        <v>0.9</v>
      </c>
      <c r="N517" s="53">
        <v>0.9</v>
      </c>
      <c r="O517" s="45" t="s">
        <v>277</v>
      </c>
    </row>
    <row r="518" spans="1:15" x14ac:dyDescent="0.25">
      <c r="A518" s="45" t="s">
        <v>179</v>
      </c>
      <c r="B518" s="50" t="s">
        <v>309</v>
      </c>
      <c r="C518" s="50" t="s">
        <v>307</v>
      </c>
      <c r="D518" s="50"/>
      <c r="E518" s="53">
        <v>0.7</v>
      </c>
      <c r="F518" s="53">
        <v>0.7</v>
      </c>
      <c r="G518" s="53">
        <v>0.7</v>
      </c>
      <c r="H518" s="53">
        <v>0.7</v>
      </c>
      <c r="I518" s="53">
        <v>0.7</v>
      </c>
      <c r="J518" s="53">
        <v>0.7</v>
      </c>
      <c r="K518" s="53">
        <v>0.7</v>
      </c>
      <c r="L518" s="53">
        <v>0.7</v>
      </c>
      <c r="M518" s="53">
        <v>0.7</v>
      </c>
      <c r="N518" s="53">
        <v>0.7</v>
      </c>
      <c r="O518" s="45" t="s">
        <v>277</v>
      </c>
    </row>
    <row r="519" spans="1:15" x14ac:dyDescent="0.25">
      <c r="A519" s="45" t="s">
        <v>180</v>
      </c>
      <c r="B519" s="50" t="s">
        <v>309</v>
      </c>
      <c r="C519" s="50" t="s">
        <v>340</v>
      </c>
      <c r="D519" s="50"/>
      <c r="E519" s="53">
        <v>5.3</v>
      </c>
      <c r="F519" s="53">
        <v>5.3</v>
      </c>
      <c r="G519" s="53">
        <v>5.3</v>
      </c>
      <c r="H519" s="53">
        <v>5.3</v>
      </c>
      <c r="I519" s="53">
        <v>5.3</v>
      </c>
      <c r="J519" s="53">
        <v>5.3</v>
      </c>
      <c r="K519" s="53">
        <v>5.3</v>
      </c>
      <c r="L519" s="53">
        <v>5.3</v>
      </c>
      <c r="M519" s="53">
        <v>5.3</v>
      </c>
      <c r="N519" s="53">
        <v>5.3</v>
      </c>
      <c r="O519" s="45" t="s">
        <v>277</v>
      </c>
    </row>
    <row r="520" spans="1:15" x14ac:dyDescent="0.25">
      <c r="A520" s="45" t="s">
        <v>311</v>
      </c>
      <c r="B520" s="50" t="s">
        <v>310</v>
      </c>
      <c r="C520" s="50" t="s">
        <v>341</v>
      </c>
      <c r="D520" s="50"/>
      <c r="E520" s="53">
        <v>2</v>
      </c>
      <c r="F520" s="53">
        <v>2</v>
      </c>
      <c r="G520" s="53">
        <v>2</v>
      </c>
      <c r="H520" s="53">
        <v>2</v>
      </c>
      <c r="I520" s="53">
        <v>2</v>
      </c>
      <c r="J520" s="53">
        <v>2</v>
      </c>
      <c r="K520" s="53">
        <v>2</v>
      </c>
      <c r="L520" s="53">
        <v>2</v>
      </c>
      <c r="M520" s="53">
        <v>2</v>
      </c>
      <c r="N520" s="53">
        <v>2</v>
      </c>
      <c r="O520" s="45" t="s">
        <v>277</v>
      </c>
    </row>
    <row r="521" spans="1:15" x14ac:dyDescent="0.25">
      <c r="A521" s="45" t="s">
        <v>312</v>
      </c>
      <c r="B521" s="58" t="s">
        <v>318</v>
      </c>
      <c r="C521" s="58" t="s">
        <v>342</v>
      </c>
      <c r="D521" s="58"/>
      <c r="E521" s="53">
        <v>4.4000000000000004</v>
      </c>
      <c r="F521" s="53">
        <v>4.4000000000000004</v>
      </c>
      <c r="G521" s="53">
        <v>4.4000000000000004</v>
      </c>
      <c r="H521" s="53">
        <v>4.4000000000000004</v>
      </c>
      <c r="I521" s="53">
        <v>4.4000000000000004</v>
      </c>
      <c r="J521" s="53">
        <v>4.4000000000000004</v>
      </c>
      <c r="K521" s="53">
        <v>4.4000000000000004</v>
      </c>
      <c r="L521" s="53">
        <v>4.4000000000000004</v>
      </c>
      <c r="M521" s="53">
        <v>4.4000000000000004</v>
      </c>
      <c r="N521" s="55">
        <v>4.4000000000000004</v>
      </c>
      <c r="O521" s="45" t="s">
        <v>277</v>
      </c>
    </row>
    <row r="522" spans="1:15" x14ac:dyDescent="0.25">
      <c r="A522" s="45" t="s">
        <v>313</v>
      </c>
      <c r="B522" s="58" t="s">
        <v>319</v>
      </c>
      <c r="C522" s="58" t="s">
        <v>343</v>
      </c>
      <c r="D522" s="58"/>
      <c r="E522" s="53">
        <v>0.03</v>
      </c>
      <c r="F522" s="53">
        <v>0.06</v>
      </c>
      <c r="G522" s="53">
        <v>0.09</v>
      </c>
      <c r="H522" s="53">
        <v>0.12</v>
      </c>
      <c r="I522" s="53">
        <v>0.15</v>
      </c>
      <c r="J522" s="53">
        <v>0.18</v>
      </c>
      <c r="K522" s="53">
        <v>0.21</v>
      </c>
      <c r="L522" s="53">
        <v>0.24</v>
      </c>
      <c r="M522" s="53">
        <v>0.27</v>
      </c>
      <c r="N522" s="55">
        <v>0.3</v>
      </c>
      <c r="O522" s="45" t="s">
        <v>277</v>
      </c>
    </row>
    <row r="523" spans="1:15" x14ac:dyDescent="0.25">
      <c r="A523" s="45" t="s">
        <v>314</v>
      </c>
      <c r="B523" s="58" t="s">
        <v>320</v>
      </c>
      <c r="C523" s="58" t="s">
        <v>343</v>
      </c>
      <c r="D523" s="58"/>
      <c r="E523" s="53">
        <v>0.18</v>
      </c>
      <c r="F523" s="53">
        <v>0.36</v>
      </c>
      <c r="G523" s="53">
        <v>0.54</v>
      </c>
      <c r="H523" s="53">
        <v>0.72</v>
      </c>
      <c r="I523" s="53">
        <v>0.89999999999999991</v>
      </c>
      <c r="J523" s="53">
        <v>1.08</v>
      </c>
      <c r="K523" s="53">
        <v>1.26</v>
      </c>
      <c r="L523" s="53">
        <v>1.44</v>
      </c>
      <c r="M523" s="53">
        <v>1.6199999999999999</v>
      </c>
      <c r="N523" s="55">
        <v>1.8</v>
      </c>
      <c r="O523" s="45" t="s">
        <v>277</v>
      </c>
    </row>
    <row r="524" spans="1:15" x14ac:dyDescent="0.25">
      <c r="A524" s="45" t="s">
        <v>315</v>
      </c>
      <c r="B524" s="58" t="s">
        <v>321</v>
      </c>
      <c r="C524" s="58" t="s">
        <v>343</v>
      </c>
      <c r="D524" s="58"/>
      <c r="E524" s="53">
        <v>0.2</v>
      </c>
      <c r="F524" s="53">
        <v>0.4</v>
      </c>
      <c r="G524" s="53">
        <v>0.60000000000000009</v>
      </c>
      <c r="H524" s="53">
        <v>0.8</v>
      </c>
      <c r="I524" s="53">
        <v>1</v>
      </c>
      <c r="J524" s="53">
        <v>1.2000000000000002</v>
      </c>
      <c r="K524" s="53">
        <v>1.4000000000000001</v>
      </c>
      <c r="L524" s="53">
        <v>1.6</v>
      </c>
      <c r="M524" s="53">
        <v>1.8</v>
      </c>
      <c r="N524" s="55">
        <v>2</v>
      </c>
      <c r="O524" s="45" t="s">
        <v>277</v>
      </c>
    </row>
    <row r="525" spans="1:15" x14ac:dyDescent="0.25">
      <c r="A525" s="45" t="s">
        <v>316</v>
      </c>
      <c r="B525" s="58" t="s">
        <v>322</v>
      </c>
      <c r="C525" s="58" t="s">
        <v>344</v>
      </c>
      <c r="D525" s="58"/>
      <c r="E525" s="53">
        <v>0.1</v>
      </c>
      <c r="F525" s="53">
        <v>0.2</v>
      </c>
      <c r="G525" s="53">
        <v>0.30000000000000004</v>
      </c>
      <c r="H525" s="53">
        <v>0.4</v>
      </c>
      <c r="I525" s="53">
        <v>0.5</v>
      </c>
      <c r="J525" s="53">
        <v>0.60000000000000009</v>
      </c>
      <c r="K525" s="53">
        <v>0.70000000000000007</v>
      </c>
      <c r="L525" s="53">
        <v>0.8</v>
      </c>
      <c r="M525" s="53">
        <v>0.9</v>
      </c>
      <c r="N525" s="55">
        <v>1.1000000000000001</v>
      </c>
      <c r="O525" s="45" t="s">
        <v>277</v>
      </c>
    </row>
    <row r="526" spans="1:15" x14ac:dyDescent="0.25">
      <c r="A526" s="45" t="s">
        <v>317</v>
      </c>
      <c r="B526" s="58" t="s">
        <v>323</v>
      </c>
      <c r="C526" s="58" t="s">
        <v>345</v>
      </c>
      <c r="D526" s="58"/>
      <c r="E526" s="53">
        <v>0.02</v>
      </c>
      <c r="F526" s="53">
        <v>0.04</v>
      </c>
      <c r="G526" s="53">
        <v>0.06</v>
      </c>
      <c r="H526" s="53">
        <v>0.08</v>
      </c>
      <c r="I526" s="53">
        <v>0.1</v>
      </c>
      <c r="J526" s="53">
        <v>0.12</v>
      </c>
      <c r="K526" s="53">
        <v>0.14000000000000001</v>
      </c>
      <c r="L526" s="53">
        <v>0.16</v>
      </c>
      <c r="M526" s="53">
        <v>0.18</v>
      </c>
      <c r="N526" s="55">
        <v>0.2</v>
      </c>
      <c r="O526" s="45" t="s">
        <v>277</v>
      </c>
    </row>
    <row r="527" spans="1:15" x14ac:dyDescent="0.25">
      <c r="A527" s="45" t="s">
        <v>330</v>
      </c>
      <c r="B527" s="58" t="s">
        <v>324</v>
      </c>
      <c r="C527" s="58" t="s">
        <v>345</v>
      </c>
      <c r="D527" s="58"/>
      <c r="E527" s="53">
        <v>0.5</v>
      </c>
      <c r="F527" s="53">
        <v>1</v>
      </c>
      <c r="G527" s="53">
        <v>1.5</v>
      </c>
      <c r="H527" s="53">
        <v>2</v>
      </c>
      <c r="I527" s="53">
        <v>2.5</v>
      </c>
      <c r="J527" s="53">
        <v>3</v>
      </c>
      <c r="K527" s="53">
        <v>3.5</v>
      </c>
      <c r="L527" s="53">
        <v>4</v>
      </c>
      <c r="M527" s="53">
        <v>4.5</v>
      </c>
      <c r="N527" s="55">
        <v>3.4</v>
      </c>
      <c r="O527" s="45" t="s">
        <v>277</v>
      </c>
    </row>
    <row r="528" spans="1:15" x14ac:dyDescent="0.25">
      <c r="A528" s="90" t="s">
        <v>331</v>
      </c>
      <c r="B528" s="92" t="s">
        <v>325</v>
      </c>
      <c r="C528" s="50" t="s">
        <v>346</v>
      </c>
      <c r="D528" s="50"/>
      <c r="E528" s="94">
        <v>0.25</v>
      </c>
      <c r="F528" s="94">
        <v>0.5</v>
      </c>
      <c r="G528" s="94">
        <v>0.75</v>
      </c>
      <c r="H528" s="94">
        <v>1</v>
      </c>
      <c r="I528" s="94">
        <v>1.25</v>
      </c>
      <c r="J528" s="94">
        <v>1.5</v>
      </c>
      <c r="K528" s="94">
        <v>1.75</v>
      </c>
      <c r="L528" s="94">
        <v>2</v>
      </c>
      <c r="M528" s="94">
        <v>2.25</v>
      </c>
      <c r="N528" s="94">
        <v>2.5</v>
      </c>
      <c r="O528" s="45" t="s">
        <v>277</v>
      </c>
    </row>
    <row r="529" spans="1:16" x14ac:dyDescent="0.25">
      <c r="A529" s="91"/>
      <c r="B529" s="93"/>
      <c r="C529" s="50" t="s">
        <v>347</v>
      </c>
      <c r="D529" s="50"/>
      <c r="E529" s="95"/>
      <c r="F529" s="95"/>
      <c r="G529" s="95"/>
      <c r="H529" s="95"/>
      <c r="I529" s="95"/>
      <c r="J529" s="95"/>
      <c r="K529" s="95"/>
      <c r="L529" s="95"/>
      <c r="M529" s="95"/>
      <c r="N529" s="95"/>
      <c r="O529" s="45" t="s">
        <v>277</v>
      </c>
    </row>
    <row r="530" spans="1:16" x14ac:dyDescent="0.25">
      <c r="A530" s="45" t="s">
        <v>332</v>
      </c>
      <c r="B530" s="50" t="s">
        <v>326</v>
      </c>
      <c r="C530" s="50" t="s">
        <v>348</v>
      </c>
      <c r="D530" s="50"/>
      <c r="E530" s="53">
        <v>3</v>
      </c>
      <c r="F530" s="53">
        <v>3</v>
      </c>
      <c r="G530" s="53">
        <v>3</v>
      </c>
      <c r="H530" s="53">
        <v>3</v>
      </c>
      <c r="I530" s="53">
        <v>3</v>
      </c>
      <c r="J530" s="53">
        <v>3</v>
      </c>
      <c r="K530" s="53">
        <v>3</v>
      </c>
      <c r="L530" s="53">
        <v>3</v>
      </c>
      <c r="M530" s="53">
        <v>3</v>
      </c>
      <c r="N530" s="53">
        <v>3</v>
      </c>
      <c r="O530" s="45" t="s">
        <v>277</v>
      </c>
    </row>
    <row r="531" spans="1:16" x14ac:dyDescent="0.25">
      <c r="A531" s="45" t="s">
        <v>333</v>
      </c>
      <c r="B531" s="50" t="s">
        <v>327</v>
      </c>
      <c r="C531" s="50" t="s">
        <v>349</v>
      </c>
      <c r="D531" s="50"/>
      <c r="E531" s="53">
        <v>2</v>
      </c>
      <c r="F531" s="53">
        <v>2</v>
      </c>
      <c r="G531" s="53">
        <v>2</v>
      </c>
      <c r="H531" s="53">
        <v>2</v>
      </c>
      <c r="I531" s="53">
        <v>2</v>
      </c>
      <c r="J531" s="53">
        <v>2</v>
      </c>
      <c r="K531" s="53">
        <v>2</v>
      </c>
      <c r="L531" s="53">
        <v>2</v>
      </c>
      <c r="M531" s="53">
        <v>2</v>
      </c>
      <c r="N531" s="53">
        <v>2</v>
      </c>
      <c r="O531" s="45" t="s">
        <v>277</v>
      </c>
    </row>
    <row r="532" spans="1:16" x14ac:dyDescent="0.25">
      <c r="A532" s="45" t="s">
        <v>334</v>
      </c>
      <c r="B532" s="50" t="s">
        <v>328</v>
      </c>
      <c r="C532" s="50" t="s">
        <v>350</v>
      </c>
      <c r="D532" s="50"/>
      <c r="E532" s="53">
        <v>2</v>
      </c>
      <c r="F532" s="53">
        <v>2</v>
      </c>
      <c r="G532" s="53">
        <v>2</v>
      </c>
      <c r="H532" s="53">
        <v>2</v>
      </c>
      <c r="I532" s="53">
        <v>2</v>
      </c>
      <c r="J532" s="53">
        <v>2</v>
      </c>
      <c r="K532" s="53">
        <v>2</v>
      </c>
      <c r="L532" s="53">
        <v>2</v>
      </c>
      <c r="M532" s="53">
        <v>2</v>
      </c>
      <c r="N532" s="53">
        <v>2</v>
      </c>
      <c r="O532" s="45" t="s">
        <v>277</v>
      </c>
    </row>
    <row r="533" spans="1:16" x14ac:dyDescent="0.25">
      <c r="A533" s="45" t="s">
        <v>335</v>
      </c>
      <c r="B533" s="50" t="s">
        <v>329</v>
      </c>
      <c r="C533" s="50" t="s">
        <v>351</v>
      </c>
      <c r="D533" s="50"/>
      <c r="E533" s="53">
        <v>3</v>
      </c>
      <c r="F533" s="53">
        <v>3</v>
      </c>
      <c r="G533" s="53">
        <v>3</v>
      </c>
      <c r="H533" s="53">
        <v>3</v>
      </c>
      <c r="I533" s="53">
        <v>3</v>
      </c>
      <c r="J533" s="53">
        <v>3</v>
      </c>
      <c r="K533" s="53">
        <v>3</v>
      </c>
      <c r="L533" s="53">
        <v>3</v>
      </c>
      <c r="M533" s="53">
        <v>3</v>
      </c>
      <c r="N533" s="53">
        <v>3</v>
      </c>
      <c r="O533" s="45" t="s">
        <v>277</v>
      </c>
    </row>
    <row r="534" spans="1:16" x14ac:dyDescent="0.25">
      <c r="A534" s="45" t="s">
        <v>336</v>
      </c>
      <c r="B534" s="50" t="s">
        <v>356</v>
      </c>
      <c r="C534" s="50" t="s">
        <v>352</v>
      </c>
      <c r="D534" s="50" t="s">
        <v>353</v>
      </c>
      <c r="E534" s="53">
        <v>0.6</v>
      </c>
      <c r="F534" s="53">
        <v>0.6</v>
      </c>
      <c r="G534" s="53">
        <v>0.6</v>
      </c>
      <c r="H534" s="53">
        <v>0.6</v>
      </c>
      <c r="I534" s="53">
        <v>0.6</v>
      </c>
      <c r="J534" s="53">
        <v>0.6</v>
      </c>
      <c r="K534" s="53">
        <v>0.6</v>
      </c>
      <c r="L534" s="53">
        <v>0.6</v>
      </c>
      <c r="M534" s="53">
        <v>0.6</v>
      </c>
      <c r="N534" s="53">
        <v>0.6</v>
      </c>
      <c r="O534" s="45" t="s">
        <v>367</v>
      </c>
    </row>
    <row r="535" spans="1:16" x14ac:dyDescent="0.25">
      <c r="A535" s="45" t="s">
        <v>337</v>
      </c>
      <c r="B535" s="50" t="s">
        <v>357</v>
      </c>
      <c r="C535" s="50" t="s">
        <v>354</v>
      </c>
      <c r="D535" s="50" t="s">
        <v>355</v>
      </c>
      <c r="E535" s="53">
        <v>0.1</v>
      </c>
      <c r="F535" s="53">
        <v>0.1</v>
      </c>
      <c r="G535" s="53">
        <v>0.1</v>
      </c>
      <c r="H535" s="53">
        <v>0.1</v>
      </c>
      <c r="I535" s="53">
        <v>0.1</v>
      </c>
      <c r="J535" s="53">
        <v>0.1</v>
      </c>
      <c r="K535" s="53">
        <v>0.1</v>
      </c>
      <c r="L535" s="53">
        <v>0.1</v>
      </c>
      <c r="M535" s="53">
        <v>0.1</v>
      </c>
      <c r="N535" s="53">
        <v>0.1</v>
      </c>
      <c r="O535" s="45" t="s">
        <v>367</v>
      </c>
      <c r="P535" s="11"/>
    </row>
    <row r="536" spans="1:16" x14ac:dyDescent="0.25">
      <c r="A536" s="45" t="s">
        <v>338</v>
      </c>
      <c r="B536" s="50" t="s">
        <v>358</v>
      </c>
      <c r="C536" s="50" t="s">
        <v>354</v>
      </c>
      <c r="D536" s="50" t="s">
        <v>353</v>
      </c>
      <c r="E536" s="53"/>
      <c r="F536" s="53"/>
      <c r="G536" s="53"/>
      <c r="H536" s="53">
        <v>0.6</v>
      </c>
      <c r="I536" s="53">
        <v>0.6</v>
      </c>
      <c r="J536" s="53">
        <v>0.6</v>
      </c>
      <c r="K536" s="53">
        <v>0.6</v>
      </c>
      <c r="L536" s="53">
        <v>0.6</v>
      </c>
      <c r="M536" s="53">
        <v>0.6</v>
      </c>
      <c r="N536" s="53">
        <v>0.6</v>
      </c>
      <c r="O536" s="45" t="s">
        <v>367</v>
      </c>
    </row>
    <row r="537" spans="1:16" x14ac:dyDescent="0.25">
      <c r="A537" s="45" t="s">
        <v>339</v>
      </c>
      <c r="B537" s="50" t="s">
        <v>356</v>
      </c>
      <c r="C537" s="50" t="s">
        <v>352</v>
      </c>
      <c r="D537" s="50" t="s">
        <v>902</v>
      </c>
      <c r="E537" s="53"/>
      <c r="F537" s="53"/>
      <c r="G537" s="53"/>
      <c r="H537" s="53"/>
      <c r="I537" s="53"/>
      <c r="J537" s="53"/>
      <c r="K537" s="53">
        <v>0.4</v>
      </c>
      <c r="L537" s="53">
        <v>0.4</v>
      </c>
      <c r="M537" s="53">
        <v>0.8</v>
      </c>
      <c r="N537" s="53">
        <v>0.8</v>
      </c>
      <c r="O537" s="45" t="s">
        <v>367</v>
      </c>
    </row>
    <row r="538" spans="1:16" s="76" customFormat="1" x14ac:dyDescent="0.25">
      <c r="A538" s="70" t="s">
        <v>359</v>
      </c>
      <c r="B538" s="75" t="s">
        <v>391</v>
      </c>
      <c r="C538" s="75" t="s">
        <v>389</v>
      </c>
      <c r="D538" s="75" t="s">
        <v>390</v>
      </c>
      <c r="E538" s="87"/>
      <c r="F538" s="87"/>
      <c r="G538" s="87"/>
      <c r="H538" s="87"/>
      <c r="I538" s="87">
        <v>2</v>
      </c>
      <c r="J538" s="87">
        <v>2</v>
      </c>
      <c r="K538" s="87">
        <v>2</v>
      </c>
      <c r="L538" s="87">
        <v>2</v>
      </c>
      <c r="M538" s="87">
        <v>2</v>
      </c>
      <c r="N538" s="87">
        <v>2</v>
      </c>
      <c r="O538" s="70" t="s">
        <v>388</v>
      </c>
    </row>
    <row r="539" spans="1:16" x14ac:dyDescent="0.25">
      <c r="A539" s="45" t="s">
        <v>360</v>
      </c>
      <c r="B539" s="50" t="s">
        <v>475</v>
      </c>
      <c r="C539" s="50" t="s">
        <v>474</v>
      </c>
      <c r="D539" s="50" t="s">
        <v>475</v>
      </c>
      <c r="E539" s="53"/>
      <c r="F539" s="53">
        <v>0.7</v>
      </c>
      <c r="G539" s="53">
        <v>0.7</v>
      </c>
      <c r="H539" s="53">
        <v>1.1000000000000001</v>
      </c>
      <c r="I539" s="53">
        <v>1.1000000000000001</v>
      </c>
      <c r="J539" s="53">
        <v>2.1</v>
      </c>
      <c r="K539" s="53">
        <v>2.1</v>
      </c>
      <c r="L539" s="53">
        <v>2.1</v>
      </c>
      <c r="M539" s="53">
        <v>4.95</v>
      </c>
      <c r="N539" s="53">
        <v>4.95</v>
      </c>
      <c r="O539" s="45" t="s">
        <v>475</v>
      </c>
    </row>
    <row r="540" spans="1:16" x14ac:dyDescent="0.25">
      <c r="A540" s="45" t="s">
        <v>361</v>
      </c>
      <c r="B540" s="50" t="s">
        <v>475</v>
      </c>
      <c r="C540" s="50" t="s">
        <v>476</v>
      </c>
      <c r="D540" s="50" t="s">
        <v>475</v>
      </c>
      <c r="E540" s="53">
        <v>0.95</v>
      </c>
      <c r="F540" s="53">
        <v>0.95</v>
      </c>
      <c r="G540" s="53">
        <v>3.15</v>
      </c>
      <c r="H540" s="53">
        <v>3.35</v>
      </c>
      <c r="I540" s="53">
        <v>3.35</v>
      </c>
      <c r="J540" s="53">
        <v>4.8499999999999996</v>
      </c>
      <c r="K540" s="53">
        <v>5.75</v>
      </c>
      <c r="L540" s="53">
        <v>6.85</v>
      </c>
      <c r="M540" s="53">
        <v>7.55</v>
      </c>
      <c r="N540" s="53">
        <v>10.050000000000001</v>
      </c>
      <c r="O540" s="45" t="s">
        <v>475</v>
      </c>
    </row>
    <row r="541" spans="1:16" x14ac:dyDescent="0.25">
      <c r="A541" s="45" t="s">
        <v>362</v>
      </c>
      <c r="B541" s="50" t="s">
        <v>483</v>
      </c>
      <c r="C541" s="50" t="s">
        <v>480</v>
      </c>
      <c r="D541" s="50" t="s">
        <v>477</v>
      </c>
      <c r="E541" s="53">
        <v>0.36</v>
      </c>
      <c r="F541" s="53">
        <v>0.36</v>
      </c>
      <c r="G541" s="53">
        <v>0.36</v>
      </c>
      <c r="H541" s="53">
        <v>0.36</v>
      </c>
      <c r="I541" s="53">
        <v>0.36</v>
      </c>
      <c r="J541" s="53">
        <v>0.36</v>
      </c>
      <c r="K541" s="53">
        <v>0.36</v>
      </c>
      <c r="L541" s="53">
        <v>0.36</v>
      </c>
      <c r="M541" s="53">
        <v>0.36</v>
      </c>
      <c r="N541" s="53">
        <v>0.36</v>
      </c>
      <c r="O541" s="45" t="s">
        <v>483</v>
      </c>
    </row>
    <row r="542" spans="1:16" x14ac:dyDescent="0.25">
      <c r="A542" s="45" t="s">
        <v>363</v>
      </c>
      <c r="B542" s="50" t="s">
        <v>483</v>
      </c>
      <c r="C542" s="50" t="s">
        <v>481</v>
      </c>
      <c r="D542" s="50" t="s">
        <v>478</v>
      </c>
      <c r="E542" s="53">
        <v>0.36</v>
      </c>
      <c r="F542" s="53">
        <v>0.36</v>
      </c>
      <c r="G542" s="53">
        <v>0.36</v>
      </c>
      <c r="H542" s="53">
        <v>0.36</v>
      </c>
      <c r="I542" s="53">
        <v>0.36</v>
      </c>
      <c r="J542" s="53">
        <v>0.36</v>
      </c>
      <c r="K542" s="53">
        <v>0.36</v>
      </c>
      <c r="L542" s="53">
        <v>0.36</v>
      </c>
      <c r="M542" s="53">
        <v>0.36</v>
      </c>
      <c r="N542" s="53">
        <v>0.36</v>
      </c>
      <c r="O542" s="45" t="s">
        <v>483</v>
      </c>
    </row>
    <row r="543" spans="1:16" x14ac:dyDescent="0.25">
      <c r="A543" s="45" t="s">
        <v>364</v>
      </c>
      <c r="B543" s="50" t="s">
        <v>483</v>
      </c>
      <c r="C543" s="50" t="s">
        <v>482</v>
      </c>
      <c r="D543" s="50" t="s">
        <v>479</v>
      </c>
      <c r="E543" s="53">
        <v>0.41</v>
      </c>
      <c r="F543" s="53">
        <v>0.41</v>
      </c>
      <c r="G543" s="53">
        <v>0.41</v>
      </c>
      <c r="H543" s="53">
        <v>0.41</v>
      </c>
      <c r="I543" s="53">
        <v>5.8</v>
      </c>
      <c r="J543" s="53">
        <v>5.8</v>
      </c>
      <c r="K543" s="53">
        <v>5.8</v>
      </c>
      <c r="L543" s="53">
        <v>5.8</v>
      </c>
      <c r="M543" s="53">
        <v>5.8</v>
      </c>
      <c r="N543" s="53">
        <v>5.8</v>
      </c>
      <c r="O543" s="45" t="s">
        <v>483</v>
      </c>
    </row>
    <row r="544" spans="1:16" s="76" customFormat="1" x14ac:dyDescent="0.25">
      <c r="A544" s="70" t="s">
        <v>365</v>
      </c>
      <c r="B544" s="75" t="s">
        <v>537</v>
      </c>
      <c r="C544" s="75" t="s">
        <v>536</v>
      </c>
      <c r="D544" s="75" t="s">
        <v>903</v>
      </c>
      <c r="E544" s="87">
        <v>0.35</v>
      </c>
      <c r="F544" s="87">
        <v>0.7</v>
      </c>
      <c r="G544" s="87">
        <v>1.05</v>
      </c>
      <c r="H544" s="87">
        <v>1.4</v>
      </c>
      <c r="I544" s="87">
        <v>1.75</v>
      </c>
      <c r="J544" s="87">
        <v>2.1</v>
      </c>
      <c r="K544" s="87">
        <v>2.4500000000000002</v>
      </c>
      <c r="L544" s="87">
        <v>2.8</v>
      </c>
      <c r="M544" s="87">
        <v>3.15</v>
      </c>
      <c r="N544" s="87">
        <v>3.5</v>
      </c>
      <c r="O544" s="70" t="s">
        <v>499</v>
      </c>
    </row>
    <row r="545" spans="1:15" x14ac:dyDescent="0.25">
      <c r="A545" s="45" t="s">
        <v>366</v>
      </c>
      <c r="B545" s="50" t="s">
        <v>494</v>
      </c>
      <c r="C545" s="50" t="s">
        <v>535</v>
      </c>
      <c r="D545" s="50" t="s">
        <v>540</v>
      </c>
      <c r="E545" s="53">
        <v>0.05</v>
      </c>
      <c r="F545" s="53">
        <v>0.1</v>
      </c>
      <c r="G545" s="53">
        <v>0.15</v>
      </c>
      <c r="H545" s="53">
        <v>0.2</v>
      </c>
      <c r="I545" s="53">
        <v>0.25</v>
      </c>
      <c r="J545" s="53">
        <v>0.3</v>
      </c>
      <c r="K545" s="53">
        <v>0.35</v>
      </c>
      <c r="L545" s="53">
        <v>0.4</v>
      </c>
      <c r="M545" s="53">
        <v>0.45</v>
      </c>
      <c r="N545" s="53">
        <v>0.5</v>
      </c>
      <c r="O545" s="45" t="s">
        <v>499</v>
      </c>
    </row>
    <row r="546" spans="1:15" x14ac:dyDescent="0.25">
      <c r="A546" s="45" t="s">
        <v>484</v>
      </c>
      <c r="B546" s="50" t="s">
        <v>495</v>
      </c>
      <c r="C546" s="50" t="s">
        <v>492</v>
      </c>
      <c r="D546" s="50" t="s">
        <v>491</v>
      </c>
      <c r="E546" s="53">
        <v>0.86</v>
      </c>
      <c r="F546" s="53">
        <v>0.86</v>
      </c>
      <c r="G546" s="53">
        <v>0.86</v>
      </c>
      <c r="H546" s="53">
        <v>1.25</v>
      </c>
      <c r="I546" s="53">
        <v>1.25</v>
      </c>
      <c r="J546" s="53">
        <v>2.11</v>
      </c>
      <c r="K546" s="53">
        <v>2.11</v>
      </c>
      <c r="L546" s="53">
        <v>2.11</v>
      </c>
      <c r="M546" s="53">
        <v>2.5</v>
      </c>
      <c r="N546" s="53">
        <v>2.5</v>
      </c>
      <c r="O546" s="45" t="s">
        <v>499</v>
      </c>
    </row>
    <row r="547" spans="1:15" x14ac:dyDescent="0.25">
      <c r="A547" s="45" t="s">
        <v>485</v>
      </c>
      <c r="B547" s="50" t="s">
        <v>496</v>
      </c>
      <c r="C547" s="50" t="s">
        <v>493</v>
      </c>
      <c r="D547" s="50" t="s">
        <v>541</v>
      </c>
      <c r="E547" s="53">
        <v>1.5</v>
      </c>
      <c r="F547" s="53">
        <v>1.5</v>
      </c>
      <c r="G547" s="53">
        <v>1.5</v>
      </c>
      <c r="H547" s="53">
        <v>3.05</v>
      </c>
      <c r="I547" s="53">
        <v>3.05</v>
      </c>
      <c r="J547" s="53">
        <v>3.05</v>
      </c>
      <c r="K547" s="53">
        <v>4.55</v>
      </c>
      <c r="L547" s="53">
        <v>4.55</v>
      </c>
      <c r="M547" s="53">
        <v>4.55</v>
      </c>
      <c r="N547" s="53">
        <v>4.55</v>
      </c>
      <c r="O547" s="45" t="s">
        <v>499</v>
      </c>
    </row>
    <row r="548" spans="1:15" x14ac:dyDescent="0.25">
      <c r="A548" s="45" t="s">
        <v>486</v>
      </c>
      <c r="B548" s="50" t="s">
        <v>636</v>
      </c>
      <c r="C548" s="50" t="s">
        <v>573</v>
      </c>
      <c r="D548" s="50" t="s">
        <v>574</v>
      </c>
      <c r="E548" s="53">
        <v>0.4</v>
      </c>
      <c r="F548" s="53">
        <v>0.4</v>
      </c>
      <c r="G548" s="53">
        <v>0.4</v>
      </c>
      <c r="H548" s="53">
        <v>0.4</v>
      </c>
      <c r="I548" s="53">
        <v>0.4</v>
      </c>
      <c r="J548" s="53">
        <v>0.4</v>
      </c>
      <c r="K548" s="53">
        <v>0.4</v>
      </c>
      <c r="L548" s="53">
        <v>0.4</v>
      </c>
      <c r="M548" s="53">
        <v>0.4</v>
      </c>
      <c r="N548" s="53">
        <v>0.4</v>
      </c>
      <c r="O548" s="45" t="s">
        <v>567</v>
      </c>
    </row>
    <row r="549" spans="1:15" ht="26.4" x14ac:dyDescent="0.25">
      <c r="A549" s="45" t="s">
        <v>487</v>
      </c>
      <c r="B549" s="50" t="s">
        <v>637</v>
      </c>
      <c r="C549" s="50" t="s">
        <v>573</v>
      </c>
      <c r="D549" s="50" t="s">
        <v>575</v>
      </c>
      <c r="E549" s="53">
        <v>0.7</v>
      </c>
      <c r="F549" s="53">
        <v>0.7</v>
      </c>
      <c r="G549" s="53">
        <v>0.7</v>
      </c>
      <c r="H549" s="53">
        <v>0.7</v>
      </c>
      <c r="I549" s="53">
        <v>0.7</v>
      </c>
      <c r="J549" s="53">
        <v>0.7</v>
      </c>
      <c r="K549" s="53">
        <v>0.7</v>
      </c>
      <c r="L549" s="53">
        <v>0.7</v>
      </c>
      <c r="M549" s="53">
        <v>0.7</v>
      </c>
      <c r="N549" s="53">
        <v>0.7</v>
      </c>
      <c r="O549" s="45" t="s">
        <v>567</v>
      </c>
    </row>
    <row r="550" spans="1:15" ht="26.4" x14ac:dyDescent="0.25">
      <c r="A550" s="45" t="s">
        <v>488</v>
      </c>
      <c r="B550" s="50" t="s">
        <v>638</v>
      </c>
      <c r="C550" s="50" t="s">
        <v>573</v>
      </c>
      <c r="D550" s="50" t="s">
        <v>576</v>
      </c>
      <c r="E550" s="53">
        <v>0.4</v>
      </c>
      <c r="F550" s="53">
        <v>0.4</v>
      </c>
      <c r="G550" s="53">
        <v>0.4</v>
      </c>
      <c r="H550" s="53">
        <v>0.4</v>
      </c>
      <c r="I550" s="53">
        <v>0.4</v>
      </c>
      <c r="J550" s="53">
        <v>0.4</v>
      </c>
      <c r="K550" s="53">
        <v>0.4</v>
      </c>
      <c r="L550" s="53">
        <v>0.4</v>
      </c>
      <c r="M550" s="53">
        <v>0.4</v>
      </c>
      <c r="N550" s="53">
        <v>0.4</v>
      </c>
      <c r="O550" s="45" t="s">
        <v>567</v>
      </c>
    </row>
    <row r="551" spans="1:15" ht="17.25" customHeight="1" x14ac:dyDescent="0.25">
      <c r="A551" s="45" t="s">
        <v>489</v>
      </c>
      <c r="B551" s="50" t="s">
        <v>639</v>
      </c>
      <c r="C551" s="50" t="s">
        <v>573</v>
      </c>
      <c r="D551" s="50" t="s">
        <v>577</v>
      </c>
      <c r="E551" s="53"/>
      <c r="F551" s="53"/>
      <c r="G551" s="53">
        <v>0.7</v>
      </c>
      <c r="H551" s="53">
        <v>0.7</v>
      </c>
      <c r="I551" s="53">
        <v>0.7</v>
      </c>
      <c r="J551" s="53">
        <v>0.7</v>
      </c>
      <c r="K551" s="53">
        <v>0.7</v>
      </c>
      <c r="L551" s="53">
        <v>0.7</v>
      </c>
      <c r="M551" s="53">
        <v>0.7</v>
      </c>
      <c r="N551" s="53">
        <v>0.7</v>
      </c>
      <c r="O551" s="45" t="s">
        <v>567</v>
      </c>
    </row>
    <row r="552" spans="1:15" ht="26.4" x14ac:dyDescent="0.25">
      <c r="A552" s="45" t="s">
        <v>490</v>
      </c>
      <c r="B552" s="50" t="s">
        <v>640</v>
      </c>
      <c r="C552" s="50" t="s">
        <v>573</v>
      </c>
      <c r="D552" s="50" t="s">
        <v>578</v>
      </c>
      <c r="E552" s="53"/>
      <c r="F552" s="53"/>
      <c r="G552" s="53"/>
      <c r="H552" s="53"/>
      <c r="I552" s="53"/>
      <c r="J552" s="53"/>
      <c r="K552" s="53"/>
      <c r="L552" s="53"/>
      <c r="M552" s="53">
        <v>0.7</v>
      </c>
      <c r="N552" s="53">
        <v>0.7</v>
      </c>
      <c r="O552" s="45" t="s">
        <v>567</v>
      </c>
    </row>
    <row r="553" spans="1:15" x14ac:dyDescent="0.25">
      <c r="A553" s="45" t="s">
        <v>497</v>
      </c>
      <c r="B553" s="50" t="s">
        <v>641</v>
      </c>
      <c r="C553" s="50" t="s">
        <v>573</v>
      </c>
      <c r="D553" s="50" t="s">
        <v>579</v>
      </c>
      <c r="E553" s="53"/>
      <c r="F553" s="53"/>
      <c r="G553" s="53"/>
      <c r="H553" s="53"/>
      <c r="I553" s="53"/>
      <c r="J553" s="53"/>
      <c r="K553" s="53">
        <v>0.4</v>
      </c>
      <c r="L553" s="53">
        <v>0.4</v>
      </c>
      <c r="M553" s="53">
        <v>0.4</v>
      </c>
      <c r="N553" s="53">
        <v>0.4</v>
      </c>
      <c r="O553" s="45" t="s">
        <v>567</v>
      </c>
    </row>
    <row r="554" spans="1:15" x14ac:dyDescent="0.25">
      <c r="A554" s="45" t="s">
        <v>498</v>
      </c>
      <c r="B554" s="50" t="s">
        <v>642</v>
      </c>
      <c r="C554" s="50" t="s">
        <v>573</v>
      </c>
      <c r="D554" s="50" t="s">
        <v>904</v>
      </c>
      <c r="E554" s="53"/>
      <c r="F554" s="53"/>
      <c r="G554" s="53"/>
      <c r="H554" s="53"/>
      <c r="I554" s="53"/>
      <c r="J554" s="53"/>
      <c r="K554" s="53"/>
      <c r="L554" s="53"/>
      <c r="M554" s="53">
        <v>0.4</v>
      </c>
      <c r="N554" s="53">
        <v>0.4</v>
      </c>
      <c r="O554" s="45" t="s">
        <v>567</v>
      </c>
    </row>
    <row r="555" spans="1:15" x14ac:dyDescent="0.25">
      <c r="A555" s="45" t="s">
        <v>538</v>
      </c>
      <c r="B555" s="50" t="s">
        <v>643</v>
      </c>
      <c r="C555" s="50" t="s">
        <v>573</v>
      </c>
      <c r="D555" s="50" t="s">
        <v>905</v>
      </c>
      <c r="E555" s="53"/>
      <c r="F555" s="53"/>
      <c r="G555" s="53"/>
      <c r="H555" s="53">
        <v>1.2</v>
      </c>
      <c r="I555" s="53">
        <v>1.2</v>
      </c>
      <c r="J555" s="53">
        <v>1.2</v>
      </c>
      <c r="K555" s="53">
        <v>1.2</v>
      </c>
      <c r="L555" s="53">
        <v>1.2</v>
      </c>
      <c r="M555" s="53">
        <v>1.2</v>
      </c>
      <c r="N555" s="53">
        <v>1.2</v>
      </c>
      <c r="O555" s="45" t="s">
        <v>567</v>
      </c>
    </row>
    <row r="556" spans="1:15" ht="26.4" x14ac:dyDescent="0.25">
      <c r="A556" s="45" t="s">
        <v>539</v>
      </c>
      <c r="B556" s="50" t="s">
        <v>644</v>
      </c>
      <c r="C556" s="50" t="s">
        <v>836</v>
      </c>
      <c r="D556" s="50" t="s">
        <v>580</v>
      </c>
      <c r="E556" s="53"/>
      <c r="F556" s="53"/>
      <c r="G556" s="53"/>
      <c r="H556" s="53"/>
      <c r="I556" s="53">
        <v>1</v>
      </c>
      <c r="J556" s="53">
        <v>1</v>
      </c>
      <c r="K556" s="53">
        <v>1</v>
      </c>
      <c r="L556" s="53">
        <v>1</v>
      </c>
      <c r="M556" s="53">
        <v>1</v>
      </c>
      <c r="N556" s="53">
        <v>1</v>
      </c>
      <c r="O556" s="45" t="s">
        <v>567</v>
      </c>
    </row>
    <row r="557" spans="1:15" ht="26.4" x14ac:dyDescent="0.25">
      <c r="A557" s="45" t="s">
        <v>731</v>
      </c>
      <c r="B557" s="50" t="s">
        <v>645</v>
      </c>
      <c r="C557" s="50" t="s">
        <v>836</v>
      </c>
      <c r="D557" s="50" t="s">
        <v>581</v>
      </c>
      <c r="E557" s="53"/>
      <c r="F557" s="53"/>
      <c r="G557" s="53"/>
      <c r="H557" s="53"/>
      <c r="I557" s="53">
        <v>1</v>
      </c>
      <c r="J557" s="53">
        <v>1</v>
      </c>
      <c r="K557" s="53">
        <v>1</v>
      </c>
      <c r="L557" s="53">
        <v>1</v>
      </c>
      <c r="M557" s="53">
        <v>1</v>
      </c>
      <c r="N557" s="53">
        <v>1</v>
      </c>
      <c r="O557" s="45" t="s">
        <v>567</v>
      </c>
    </row>
    <row r="558" spans="1:15" x14ac:dyDescent="0.25">
      <c r="A558" s="45" t="s">
        <v>732</v>
      </c>
      <c r="B558" s="50" t="s">
        <v>646</v>
      </c>
      <c r="C558" s="50" t="s">
        <v>836</v>
      </c>
      <c r="D558" s="50" t="s">
        <v>582</v>
      </c>
      <c r="E558" s="53"/>
      <c r="F558" s="53"/>
      <c r="G558" s="53"/>
      <c r="H558" s="53"/>
      <c r="I558" s="53"/>
      <c r="J558" s="53">
        <v>0.4</v>
      </c>
      <c r="K558" s="53">
        <v>0.4</v>
      </c>
      <c r="L558" s="53">
        <v>0.4</v>
      </c>
      <c r="M558" s="53">
        <v>0.4</v>
      </c>
      <c r="N558" s="53">
        <v>0.4</v>
      </c>
      <c r="O558" s="45" t="s">
        <v>567</v>
      </c>
    </row>
    <row r="559" spans="1:15" x14ac:dyDescent="0.25">
      <c r="A559" s="45" t="s">
        <v>733</v>
      </c>
      <c r="B559" s="50" t="s">
        <v>647</v>
      </c>
      <c r="C559" s="50" t="s">
        <v>836</v>
      </c>
      <c r="D559" s="50" t="s">
        <v>583</v>
      </c>
      <c r="E559" s="53"/>
      <c r="F559" s="53"/>
      <c r="G559" s="53"/>
      <c r="H559" s="53"/>
      <c r="I559" s="53"/>
      <c r="J559" s="53">
        <v>0.3</v>
      </c>
      <c r="K559" s="53">
        <v>0.3</v>
      </c>
      <c r="L559" s="53">
        <v>0.3</v>
      </c>
      <c r="M559" s="53">
        <v>0.3</v>
      </c>
      <c r="N559" s="53">
        <v>0.3</v>
      </c>
      <c r="O559" s="45" t="s">
        <v>567</v>
      </c>
    </row>
    <row r="560" spans="1:15" x14ac:dyDescent="0.25">
      <c r="A560" s="45" t="s">
        <v>734</v>
      </c>
      <c r="B560" s="50" t="s">
        <v>648</v>
      </c>
      <c r="C560" s="50" t="s">
        <v>836</v>
      </c>
      <c r="D560" s="50" t="s">
        <v>584</v>
      </c>
      <c r="E560" s="53"/>
      <c r="F560" s="53"/>
      <c r="G560" s="53"/>
      <c r="H560" s="53"/>
      <c r="I560" s="53"/>
      <c r="J560" s="53"/>
      <c r="K560" s="53"/>
      <c r="L560" s="53"/>
      <c r="M560" s="53"/>
      <c r="N560" s="53">
        <v>0.2</v>
      </c>
      <c r="O560" s="45" t="s">
        <v>567</v>
      </c>
    </row>
    <row r="561" spans="1:15" x14ac:dyDescent="0.25">
      <c r="A561" s="45" t="s">
        <v>735</v>
      </c>
      <c r="B561" s="50" t="s">
        <v>649</v>
      </c>
      <c r="C561" s="50" t="s">
        <v>836</v>
      </c>
      <c r="D561" s="50" t="s">
        <v>906</v>
      </c>
      <c r="E561" s="53"/>
      <c r="F561" s="53"/>
      <c r="G561" s="53"/>
      <c r="H561" s="53"/>
      <c r="I561" s="53"/>
      <c r="J561" s="53"/>
      <c r="K561" s="53">
        <v>0.4</v>
      </c>
      <c r="L561" s="53">
        <v>0.8</v>
      </c>
      <c r="M561" s="53">
        <v>0.8</v>
      </c>
      <c r="N561" s="53">
        <v>0.8</v>
      </c>
      <c r="O561" s="45" t="s">
        <v>567</v>
      </c>
    </row>
    <row r="562" spans="1:15" x14ac:dyDescent="0.25">
      <c r="A562" s="45" t="s">
        <v>736</v>
      </c>
      <c r="B562" s="50" t="s">
        <v>650</v>
      </c>
      <c r="C562" s="50" t="s">
        <v>836</v>
      </c>
      <c r="D562" s="50" t="s">
        <v>585</v>
      </c>
      <c r="E562" s="53"/>
      <c r="F562" s="53"/>
      <c r="G562" s="53"/>
      <c r="H562" s="53"/>
      <c r="I562" s="53"/>
      <c r="J562" s="53"/>
      <c r="K562" s="53">
        <v>0.4</v>
      </c>
      <c r="L562" s="53">
        <v>0.4</v>
      </c>
      <c r="M562" s="53">
        <v>0.4</v>
      </c>
      <c r="N562" s="53">
        <v>0.4</v>
      </c>
      <c r="O562" s="45" t="s">
        <v>567</v>
      </c>
    </row>
    <row r="563" spans="1:15" ht="26.4" x14ac:dyDescent="0.25">
      <c r="A563" s="45" t="s">
        <v>737</v>
      </c>
      <c r="B563" s="50" t="s">
        <v>651</v>
      </c>
      <c r="C563" s="50" t="s">
        <v>836</v>
      </c>
      <c r="D563" s="50" t="s">
        <v>586</v>
      </c>
      <c r="E563" s="53"/>
      <c r="F563" s="53"/>
      <c r="G563" s="53"/>
      <c r="H563" s="53"/>
      <c r="I563" s="53"/>
      <c r="J563" s="53"/>
      <c r="K563" s="53"/>
      <c r="L563" s="53">
        <v>1</v>
      </c>
      <c r="M563" s="53">
        <v>1</v>
      </c>
      <c r="N563" s="53">
        <v>1</v>
      </c>
      <c r="O563" s="45" t="s">
        <v>567</v>
      </c>
    </row>
    <row r="564" spans="1:15" x14ac:dyDescent="0.25">
      <c r="A564" s="45" t="s">
        <v>738</v>
      </c>
      <c r="B564" s="50" t="s">
        <v>652</v>
      </c>
      <c r="C564" s="50" t="s">
        <v>837</v>
      </c>
      <c r="D564" s="50" t="s">
        <v>587</v>
      </c>
      <c r="E564" s="53"/>
      <c r="F564" s="53"/>
      <c r="G564" s="53"/>
      <c r="H564" s="53">
        <v>0.8</v>
      </c>
      <c r="I564" s="53">
        <v>0.8</v>
      </c>
      <c r="J564" s="53">
        <v>0.8</v>
      </c>
      <c r="K564" s="53">
        <v>0.8</v>
      </c>
      <c r="L564" s="53">
        <v>0.8</v>
      </c>
      <c r="M564" s="53">
        <v>0.8</v>
      </c>
      <c r="N564" s="53">
        <v>0.8</v>
      </c>
      <c r="O564" s="45" t="s">
        <v>567</v>
      </c>
    </row>
    <row r="565" spans="1:15" x14ac:dyDescent="0.25">
      <c r="A565" s="45" t="s">
        <v>739</v>
      </c>
      <c r="B565" s="50" t="s">
        <v>653</v>
      </c>
      <c r="C565" s="50" t="s">
        <v>837</v>
      </c>
      <c r="D565" s="50" t="s">
        <v>588</v>
      </c>
      <c r="E565" s="53"/>
      <c r="F565" s="53"/>
      <c r="G565" s="53"/>
      <c r="H565" s="53">
        <v>0.5</v>
      </c>
      <c r="I565" s="53">
        <v>0.5</v>
      </c>
      <c r="J565" s="53">
        <v>0.5</v>
      </c>
      <c r="K565" s="53">
        <v>0.5</v>
      </c>
      <c r="L565" s="53">
        <v>0.5</v>
      </c>
      <c r="M565" s="53">
        <v>0.5</v>
      </c>
      <c r="N565" s="53">
        <v>0.5</v>
      </c>
      <c r="O565" s="45" t="s">
        <v>567</v>
      </c>
    </row>
    <row r="566" spans="1:15" ht="26.4" x14ac:dyDescent="0.25">
      <c r="A566" s="45" t="s">
        <v>740</v>
      </c>
      <c r="B566" s="50" t="s">
        <v>654</v>
      </c>
      <c r="C566" s="50" t="s">
        <v>837</v>
      </c>
      <c r="D566" s="50" t="s">
        <v>589</v>
      </c>
      <c r="E566" s="53"/>
      <c r="F566" s="53"/>
      <c r="G566" s="53"/>
      <c r="H566" s="53"/>
      <c r="I566" s="53"/>
      <c r="J566" s="53">
        <v>1.3</v>
      </c>
      <c r="K566" s="53">
        <v>1.3</v>
      </c>
      <c r="L566" s="53">
        <v>1.3</v>
      </c>
      <c r="M566" s="53">
        <v>1.3</v>
      </c>
      <c r="N566" s="53">
        <v>1.3</v>
      </c>
      <c r="O566" s="45" t="s">
        <v>567</v>
      </c>
    </row>
    <row r="567" spans="1:15" x14ac:dyDescent="0.25">
      <c r="A567" s="45" t="s">
        <v>741</v>
      </c>
      <c r="B567" s="50" t="s">
        <v>655</v>
      </c>
      <c r="C567" s="50" t="s">
        <v>837</v>
      </c>
      <c r="D567" s="50" t="s">
        <v>590</v>
      </c>
      <c r="E567" s="53"/>
      <c r="F567" s="53"/>
      <c r="G567" s="53"/>
      <c r="H567" s="53"/>
      <c r="I567" s="53">
        <v>1.2</v>
      </c>
      <c r="J567" s="53">
        <v>1.2</v>
      </c>
      <c r="K567" s="53">
        <v>1.2</v>
      </c>
      <c r="L567" s="53">
        <v>1.2</v>
      </c>
      <c r="M567" s="53">
        <v>1.2</v>
      </c>
      <c r="N567" s="53">
        <v>1.2</v>
      </c>
      <c r="O567" s="45" t="s">
        <v>567</v>
      </c>
    </row>
    <row r="568" spans="1:15" x14ac:dyDescent="0.25">
      <c r="A568" s="45" t="s">
        <v>742</v>
      </c>
      <c r="B568" s="50" t="s">
        <v>656</v>
      </c>
      <c r="C568" s="50" t="s">
        <v>837</v>
      </c>
      <c r="D568" s="50" t="s">
        <v>591</v>
      </c>
      <c r="E568" s="53"/>
      <c r="F568" s="53">
        <v>1.1000000000000001</v>
      </c>
      <c r="G568" s="53">
        <v>1.1000000000000001</v>
      </c>
      <c r="H568" s="53">
        <v>1.1000000000000001</v>
      </c>
      <c r="I568" s="53">
        <v>1.1000000000000001</v>
      </c>
      <c r="J568" s="53">
        <v>1.1000000000000001</v>
      </c>
      <c r="K568" s="53">
        <v>1.1000000000000001</v>
      </c>
      <c r="L568" s="53">
        <v>1.1000000000000001</v>
      </c>
      <c r="M568" s="53">
        <v>1.1000000000000001</v>
      </c>
      <c r="N568" s="53">
        <v>1.1000000000000001</v>
      </c>
      <c r="O568" s="45" t="s">
        <v>567</v>
      </c>
    </row>
    <row r="569" spans="1:15" x14ac:dyDescent="0.25">
      <c r="A569" s="45" t="s">
        <v>743</v>
      </c>
      <c r="B569" s="50" t="s">
        <v>657</v>
      </c>
      <c r="C569" s="50" t="s">
        <v>837</v>
      </c>
      <c r="D569" s="50" t="s">
        <v>592</v>
      </c>
      <c r="E569" s="53"/>
      <c r="F569" s="53"/>
      <c r="G569" s="53">
        <v>1.2</v>
      </c>
      <c r="H569" s="53">
        <v>1.2</v>
      </c>
      <c r="I569" s="53">
        <v>1.2</v>
      </c>
      <c r="J569" s="53">
        <v>1.2</v>
      </c>
      <c r="K569" s="53">
        <v>1.2</v>
      </c>
      <c r="L569" s="53">
        <v>1.2</v>
      </c>
      <c r="M569" s="53">
        <v>1.2</v>
      </c>
      <c r="N569" s="53">
        <v>1.2</v>
      </c>
      <c r="O569" s="45" t="s">
        <v>567</v>
      </c>
    </row>
    <row r="570" spans="1:15" x14ac:dyDescent="0.25">
      <c r="A570" s="45" t="s">
        <v>744</v>
      </c>
      <c r="B570" s="50" t="s">
        <v>658</v>
      </c>
      <c r="C570" s="50" t="s">
        <v>837</v>
      </c>
      <c r="D570" s="50" t="s">
        <v>593</v>
      </c>
      <c r="E570" s="53"/>
      <c r="F570" s="53"/>
      <c r="G570" s="53"/>
      <c r="H570" s="53"/>
      <c r="I570" s="53"/>
      <c r="J570" s="53"/>
      <c r="K570" s="53"/>
      <c r="L570" s="53">
        <v>0.7</v>
      </c>
      <c r="M570" s="53">
        <v>0.7</v>
      </c>
      <c r="N570" s="53">
        <v>0.7</v>
      </c>
      <c r="O570" s="45" t="s">
        <v>567</v>
      </c>
    </row>
    <row r="571" spans="1:15" x14ac:dyDescent="0.25">
      <c r="A571" s="45" t="s">
        <v>745</v>
      </c>
      <c r="B571" s="50" t="s">
        <v>659</v>
      </c>
      <c r="C571" s="50" t="s">
        <v>837</v>
      </c>
      <c r="D571" s="50" t="s">
        <v>594</v>
      </c>
      <c r="E571" s="53"/>
      <c r="F571" s="53">
        <v>1.5</v>
      </c>
      <c r="G571" s="53">
        <v>1.5</v>
      </c>
      <c r="H571" s="53">
        <v>1.5</v>
      </c>
      <c r="I571" s="53">
        <v>1.5</v>
      </c>
      <c r="J571" s="53">
        <v>1.5</v>
      </c>
      <c r="K571" s="53">
        <v>1.5</v>
      </c>
      <c r="L571" s="53">
        <v>1.5</v>
      </c>
      <c r="M571" s="53">
        <v>1.5</v>
      </c>
      <c r="N571" s="53">
        <v>1.5</v>
      </c>
      <c r="O571" s="45" t="s">
        <v>567</v>
      </c>
    </row>
    <row r="572" spans="1:15" x14ac:dyDescent="0.25">
      <c r="A572" s="45" t="s">
        <v>746</v>
      </c>
      <c r="B572" s="50" t="s">
        <v>660</v>
      </c>
      <c r="C572" s="50" t="s">
        <v>837</v>
      </c>
      <c r="D572" s="50" t="s">
        <v>595</v>
      </c>
      <c r="E572" s="53"/>
      <c r="F572" s="53"/>
      <c r="G572" s="53"/>
      <c r="H572" s="53"/>
      <c r="I572" s="53"/>
      <c r="J572" s="53"/>
      <c r="K572" s="53">
        <v>1.6</v>
      </c>
      <c r="L572" s="53">
        <v>1.6</v>
      </c>
      <c r="M572" s="53">
        <v>1.6</v>
      </c>
      <c r="N572" s="53">
        <v>1.6</v>
      </c>
      <c r="O572" s="45" t="s">
        <v>567</v>
      </c>
    </row>
    <row r="573" spans="1:15" x14ac:dyDescent="0.25">
      <c r="A573" s="45" t="s">
        <v>747</v>
      </c>
      <c r="B573" s="50" t="s">
        <v>661</v>
      </c>
      <c r="C573" s="50" t="s">
        <v>837</v>
      </c>
      <c r="D573" s="50" t="s">
        <v>596</v>
      </c>
      <c r="E573" s="53">
        <v>0.6</v>
      </c>
      <c r="F573" s="53">
        <v>0.6</v>
      </c>
      <c r="G573" s="53">
        <v>0.6</v>
      </c>
      <c r="H573" s="53">
        <v>0.6</v>
      </c>
      <c r="I573" s="53">
        <v>0.6</v>
      </c>
      <c r="J573" s="53">
        <v>0.6</v>
      </c>
      <c r="K573" s="53">
        <v>0.6</v>
      </c>
      <c r="L573" s="53">
        <v>0.6</v>
      </c>
      <c r="M573" s="53">
        <v>0.6</v>
      </c>
      <c r="N573" s="53">
        <v>0.6</v>
      </c>
      <c r="O573" s="45" t="s">
        <v>567</v>
      </c>
    </row>
    <row r="574" spans="1:15" x14ac:dyDescent="0.25">
      <c r="A574" s="45" t="s">
        <v>748</v>
      </c>
      <c r="B574" s="50" t="s">
        <v>662</v>
      </c>
      <c r="C574" s="50" t="s">
        <v>837</v>
      </c>
      <c r="D574" s="50" t="s">
        <v>597</v>
      </c>
      <c r="E574" s="53">
        <v>1.3</v>
      </c>
      <c r="F574" s="53">
        <v>1.3</v>
      </c>
      <c r="G574" s="53">
        <v>1.3</v>
      </c>
      <c r="H574" s="53">
        <v>1.3</v>
      </c>
      <c r="I574" s="53">
        <v>1.3</v>
      </c>
      <c r="J574" s="53">
        <v>1.3</v>
      </c>
      <c r="K574" s="53">
        <v>1.3</v>
      </c>
      <c r="L574" s="53">
        <v>1.3</v>
      </c>
      <c r="M574" s="53">
        <v>1.3</v>
      </c>
      <c r="N574" s="53">
        <v>1.3</v>
      </c>
      <c r="O574" s="45" t="s">
        <v>567</v>
      </c>
    </row>
    <row r="575" spans="1:15" x14ac:dyDescent="0.25">
      <c r="A575" s="45" t="s">
        <v>749</v>
      </c>
      <c r="B575" s="50" t="s">
        <v>663</v>
      </c>
      <c r="C575" s="50" t="s">
        <v>837</v>
      </c>
      <c r="D575" s="50" t="s">
        <v>907</v>
      </c>
      <c r="E575" s="53"/>
      <c r="F575" s="53"/>
      <c r="G575" s="53"/>
      <c r="H575" s="53"/>
      <c r="I575" s="53"/>
      <c r="J575" s="53"/>
      <c r="K575" s="53"/>
      <c r="L575" s="53"/>
      <c r="M575" s="53"/>
      <c r="N575" s="53">
        <v>0.9</v>
      </c>
      <c r="O575" s="45" t="s">
        <v>567</v>
      </c>
    </row>
    <row r="576" spans="1:15" x14ac:dyDescent="0.25">
      <c r="A576" s="45" t="s">
        <v>750</v>
      </c>
      <c r="B576" s="50" t="s">
        <v>664</v>
      </c>
      <c r="C576" s="50" t="s">
        <v>837</v>
      </c>
      <c r="D576" s="50" t="s">
        <v>598</v>
      </c>
      <c r="E576" s="53"/>
      <c r="F576" s="53"/>
      <c r="G576" s="53"/>
      <c r="H576" s="53"/>
      <c r="I576" s="53"/>
      <c r="J576" s="53"/>
      <c r="K576" s="53"/>
      <c r="L576" s="53"/>
      <c r="M576" s="53"/>
      <c r="N576" s="53">
        <v>0.67</v>
      </c>
      <c r="O576" s="45" t="s">
        <v>567</v>
      </c>
    </row>
    <row r="577" spans="1:15" x14ac:dyDescent="0.25">
      <c r="A577" s="45" t="s">
        <v>751</v>
      </c>
      <c r="B577" s="50" t="s">
        <v>665</v>
      </c>
      <c r="C577" s="50" t="s">
        <v>837</v>
      </c>
      <c r="D577" s="50" t="s">
        <v>599</v>
      </c>
      <c r="E577" s="53"/>
      <c r="F577" s="53"/>
      <c r="G577" s="53"/>
      <c r="H577" s="53"/>
      <c r="I577" s="53"/>
      <c r="J577" s="53"/>
      <c r="K577" s="53"/>
      <c r="L577" s="53"/>
      <c r="M577" s="53"/>
      <c r="N577" s="53">
        <v>1</v>
      </c>
      <c r="O577" s="45" t="s">
        <v>567</v>
      </c>
    </row>
    <row r="578" spans="1:15" x14ac:dyDescent="0.25">
      <c r="A578" s="45" t="s">
        <v>752</v>
      </c>
      <c r="B578" s="50" t="s">
        <v>666</v>
      </c>
      <c r="C578" s="50" t="s">
        <v>837</v>
      </c>
      <c r="D578" s="50" t="s">
        <v>600</v>
      </c>
      <c r="E578" s="53"/>
      <c r="F578" s="53"/>
      <c r="G578" s="53"/>
      <c r="H578" s="53"/>
      <c r="I578" s="53"/>
      <c r="J578" s="53"/>
      <c r="K578" s="53"/>
      <c r="L578" s="53"/>
      <c r="M578" s="53"/>
      <c r="N578" s="53">
        <v>0.84</v>
      </c>
      <c r="O578" s="45" t="s">
        <v>567</v>
      </c>
    </row>
    <row r="579" spans="1:15" x14ac:dyDescent="0.25">
      <c r="A579" s="45" t="s">
        <v>753</v>
      </c>
      <c r="B579" s="50" t="s">
        <v>667</v>
      </c>
      <c r="C579" s="50" t="s">
        <v>837</v>
      </c>
      <c r="D579" s="50" t="s">
        <v>601</v>
      </c>
      <c r="E579" s="53"/>
      <c r="F579" s="53"/>
      <c r="G579" s="53"/>
      <c r="H579" s="53"/>
      <c r="I579" s="53"/>
      <c r="J579" s="53"/>
      <c r="K579" s="53"/>
      <c r="L579" s="53"/>
      <c r="M579" s="53"/>
      <c r="N579" s="53">
        <v>0.25</v>
      </c>
      <c r="O579" s="45" t="s">
        <v>567</v>
      </c>
    </row>
    <row r="580" spans="1:15" x14ac:dyDescent="0.25">
      <c r="A580" s="45" t="s">
        <v>754</v>
      </c>
      <c r="B580" s="50" t="s">
        <v>668</v>
      </c>
      <c r="C580" s="50" t="s">
        <v>837</v>
      </c>
      <c r="D580" s="50" t="s">
        <v>602</v>
      </c>
      <c r="E580" s="53"/>
      <c r="F580" s="53"/>
      <c r="G580" s="53"/>
      <c r="H580" s="53"/>
      <c r="I580" s="53"/>
      <c r="J580" s="53"/>
      <c r="K580" s="53"/>
      <c r="L580" s="53"/>
      <c r="M580" s="53"/>
      <c r="N580" s="53">
        <v>0.5</v>
      </c>
      <c r="O580" s="45" t="s">
        <v>567</v>
      </c>
    </row>
    <row r="581" spans="1:15" x14ac:dyDescent="0.25">
      <c r="A581" s="45" t="s">
        <v>755</v>
      </c>
      <c r="B581" s="50" t="s">
        <v>669</v>
      </c>
      <c r="C581" s="50" t="s">
        <v>837</v>
      </c>
      <c r="D581" s="50" t="s">
        <v>908</v>
      </c>
      <c r="E581" s="53"/>
      <c r="F581" s="53"/>
      <c r="G581" s="53"/>
      <c r="H581" s="53"/>
      <c r="I581" s="53"/>
      <c r="J581" s="53"/>
      <c r="K581" s="53"/>
      <c r="L581" s="53"/>
      <c r="M581" s="53"/>
      <c r="N581" s="53">
        <v>2.17</v>
      </c>
      <c r="O581" s="45" t="s">
        <v>567</v>
      </c>
    </row>
    <row r="582" spans="1:15" x14ac:dyDescent="0.25">
      <c r="A582" s="45" t="s">
        <v>756</v>
      </c>
      <c r="B582" s="50" t="s">
        <v>670</v>
      </c>
      <c r="C582" s="50" t="s">
        <v>838</v>
      </c>
      <c r="D582" s="50" t="s">
        <v>909</v>
      </c>
      <c r="E582" s="53"/>
      <c r="F582" s="53"/>
      <c r="G582" s="53"/>
      <c r="H582" s="53"/>
      <c r="I582" s="53"/>
      <c r="J582" s="53"/>
      <c r="K582" s="53"/>
      <c r="L582" s="53"/>
      <c r="M582" s="53"/>
      <c r="N582" s="53">
        <v>2.8</v>
      </c>
      <c r="O582" s="45" t="s">
        <v>567</v>
      </c>
    </row>
    <row r="583" spans="1:15" x14ac:dyDescent="0.25">
      <c r="A583" s="45" t="s">
        <v>757</v>
      </c>
      <c r="B583" s="50" t="s">
        <v>671</v>
      </c>
      <c r="C583" s="50" t="s">
        <v>838</v>
      </c>
      <c r="D583" s="50" t="s">
        <v>603</v>
      </c>
      <c r="E583" s="53"/>
      <c r="F583" s="53"/>
      <c r="G583" s="53"/>
      <c r="H583" s="53"/>
      <c r="I583" s="53"/>
      <c r="J583" s="53"/>
      <c r="K583" s="53"/>
      <c r="L583" s="53"/>
      <c r="M583" s="53">
        <v>1.3</v>
      </c>
      <c r="N583" s="53">
        <v>1.3</v>
      </c>
      <c r="O583" s="45" t="s">
        <v>567</v>
      </c>
    </row>
    <row r="584" spans="1:15" x14ac:dyDescent="0.25">
      <c r="A584" s="45" t="s">
        <v>758</v>
      </c>
      <c r="B584" s="50" t="s">
        <v>672</v>
      </c>
      <c r="C584" s="50" t="s">
        <v>838</v>
      </c>
      <c r="D584" s="50" t="s">
        <v>604</v>
      </c>
      <c r="E584" s="53"/>
      <c r="F584" s="53"/>
      <c r="G584" s="53"/>
      <c r="H584" s="53"/>
      <c r="I584" s="53"/>
      <c r="J584" s="53"/>
      <c r="K584" s="53"/>
      <c r="L584" s="53">
        <v>0.8</v>
      </c>
      <c r="M584" s="53">
        <v>0.8</v>
      </c>
      <c r="N584" s="53">
        <v>0.8</v>
      </c>
      <c r="O584" s="45" t="s">
        <v>567</v>
      </c>
    </row>
    <row r="585" spans="1:15" x14ac:dyDescent="0.25">
      <c r="A585" s="45" t="s">
        <v>759</v>
      </c>
      <c r="B585" s="50" t="s">
        <v>655</v>
      </c>
      <c r="C585" s="50" t="s">
        <v>838</v>
      </c>
      <c r="D585" s="50" t="s">
        <v>605</v>
      </c>
      <c r="E585" s="53">
        <v>0.4</v>
      </c>
      <c r="F585" s="53">
        <v>0.4</v>
      </c>
      <c r="G585" s="53">
        <v>0.4</v>
      </c>
      <c r="H585" s="53">
        <v>0.4</v>
      </c>
      <c r="I585" s="53">
        <v>0.4</v>
      </c>
      <c r="J585" s="53">
        <v>0.4</v>
      </c>
      <c r="K585" s="53">
        <v>0.4</v>
      </c>
      <c r="L585" s="53">
        <v>0.4</v>
      </c>
      <c r="M585" s="53">
        <v>0.4</v>
      </c>
      <c r="N585" s="53">
        <v>0.4</v>
      </c>
      <c r="O585" s="45" t="s">
        <v>567</v>
      </c>
    </row>
    <row r="586" spans="1:15" x14ac:dyDescent="0.25">
      <c r="A586" s="45" t="s">
        <v>760</v>
      </c>
      <c r="B586" s="50" t="s">
        <v>673</v>
      </c>
      <c r="C586" s="50" t="s">
        <v>838</v>
      </c>
      <c r="D586" s="50" t="s">
        <v>606</v>
      </c>
      <c r="E586" s="53"/>
      <c r="F586" s="53"/>
      <c r="G586" s="53"/>
      <c r="H586" s="53"/>
      <c r="I586" s="53"/>
      <c r="J586" s="53"/>
      <c r="K586" s="53"/>
      <c r="L586" s="53">
        <v>1.1000000000000001</v>
      </c>
      <c r="M586" s="53">
        <v>1.1000000000000001</v>
      </c>
      <c r="N586" s="53">
        <v>1.1000000000000001</v>
      </c>
      <c r="O586" s="45" t="s">
        <v>567</v>
      </c>
    </row>
    <row r="587" spans="1:15" x14ac:dyDescent="0.25">
      <c r="A587" s="45" t="s">
        <v>761</v>
      </c>
      <c r="B587" s="50" t="s">
        <v>674</v>
      </c>
      <c r="C587" s="50" t="s">
        <v>838</v>
      </c>
      <c r="D587" s="50" t="s">
        <v>607</v>
      </c>
      <c r="E587" s="53"/>
      <c r="F587" s="53"/>
      <c r="G587" s="53"/>
      <c r="H587" s="53"/>
      <c r="I587" s="53">
        <v>1.3</v>
      </c>
      <c r="J587" s="53">
        <v>1.3</v>
      </c>
      <c r="K587" s="53">
        <v>1.3</v>
      </c>
      <c r="L587" s="53">
        <v>1.3</v>
      </c>
      <c r="M587" s="53">
        <v>1.3</v>
      </c>
      <c r="N587" s="53">
        <v>1.3</v>
      </c>
      <c r="O587" s="45" t="s">
        <v>567</v>
      </c>
    </row>
    <row r="588" spans="1:15" x14ac:dyDescent="0.25">
      <c r="A588" s="45" t="s">
        <v>762</v>
      </c>
      <c r="B588" s="50" t="s">
        <v>675</v>
      </c>
      <c r="C588" s="50" t="s">
        <v>838</v>
      </c>
      <c r="D588" s="50" t="s">
        <v>608</v>
      </c>
      <c r="E588" s="53"/>
      <c r="F588" s="53"/>
      <c r="G588" s="53"/>
      <c r="H588" s="53"/>
      <c r="I588" s="53"/>
      <c r="J588" s="53"/>
      <c r="K588" s="53">
        <v>0.8</v>
      </c>
      <c r="L588" s="53">
        <v>0.8</v>
      </c>
      <c r="M588" s="53">
        <v>0.8</v>
      </c>
      <c r="N588" s="53">
        <v>0.8</v>
      </c>
      <c r="O588" s="45" t="s">
        <v>567</v>
      </c>
    </row>
    <row r="589" spans="1:15" x14ac:dyDescent="0.25">
      <c r="A589" s="45" t="s">
        <v>763</v>
      </c>
      <c r="B589" s="50" t="s">
        <v>676</v>
      </c>
      <c r="C589" s="50" t="s">
        <v>838</v>
      </c>
      <c r="D589" s="50" t="s">
        <v>609</v>
      </c>
      <c r="E589" s="53"/>
      <c r="F589" s="53"/>
      <c r="G589" s="53"/>
      <c r="H589" s="53">
        <v>1.2</v>
      </c>
      <c r="I589" s="53">
        <v>1.2</v>
      </c>
      <c r="J589" s="53">
        <v>1.2</v>
      </c>
      <c r="K589" s="53">
        <v>1.2</v>
      </c>
      <c r="L589" s="53">
        <v>1.2</v>
      </c>
      <c r="M589" s="53">
        <v>1.2</v>
      </c>
      <c r="N589" s="53">
        <v>1.2</v>
      </c>
      <c r="O589" s="45" t="s">
        <v>567</v>
      </c>
    </row>
    <row r="590" spans="1:15" x14ac:dyDescent="0.25">
      <c r="A590" s="45" t="s">
        <v>764</v>
      </c>
      <c r="B590" s="50" t="s">
        <v>673</v>
      </c>
      <c r="C590" s="50" t="s">
        <v>838</v>
      </c>
      <c r="D590" s="50" t="s">
        <v>610</v>
      </c>
      <c r="E590" s="53"/>
      <c r="F590" s="53"/>
      <c r="G590" s="53"/>
      <c r="H590" s="53"/>
      <c r="I590" s="53"/>
      <c r="J590" s="53">
        <v>0.3</v>
      </c>
      <c r="K590" s="53">
        <v>0.3</v>
      </c>
      <c r="L590" s="53">
        <v>0.3</v>
      </c>
      <c r="M590" s="53">
        <v>0.3</v>
      </c>
      <c r="N590" s="53">
        <v>0.3</v>
      </c>
      <c r="O590" s="45" t="s">
        <v>567</v>
      </c>
    </row>
    <row r="591" spans="1:15" x14ac:dyDescent="0.25">
      <c r="A591" s="45" t="s">
        <v>765</v>
      </c>
      <c r="B591" s="50" t="s">
        <v>677</v>
      </c>
      <c r="C591" s="50" t="s">
        <v>838</v>
      </c>
      <c r="D591" s="50" t="s">
        <v>910</v>
      </c>
      <c r="E591" s="53">
        <v>2</v>
      </c>
      <c r="F591" s="53">
        <v>2</v>
      </c>
      <c r="G591" s="53">
        <v>2</v>
      </c>
      <c r="H591" s="53">
        <v>2</v>
      </c>
      <c r="I591" s="53">
        <v>2</v>
      </c>
      <c r="J591" s="53">
        <v>2</v>
      </c>
      <c r="K591" s="53">
        <v>2</v>
      </c>
      <c r="L591" s="53">
        <v>2</v>
      </c>
      <c r="M591" s="53">
        <v>2</v>
      </c>
      <c r="N591" s="53">
        <v>2</v>
      </c>
      <c r="O591" s="45" t="s">
        <v>567</v>
      </c>
    </row>
    <row r="592" spans="1:15" x14ac:dyDescent="0.25">
      <c r="A592" s="45" t="s">
        <v>766</v>
      </c>
      <c r="B592" s="50" t="s">
        <v>678</v>
      </c>
      <c r="C592" s="50" t="s">
        <v>838</v>
      </c>
      <c r="D592" s="50" t="s">
        <v>911</v>
      </c>
      <c r="E592" s="53"/>
      <c r="F592" s="53">
        <v>1.6</v>
      </c>
      <c r="G592" s="53">
        <v>1.6</v>
      </c>
      <c r="H592" s="53">
        <v>1.6</v>
      </c>
      <c r="I592" s="53">
        <v>1.6</v>
      </c>
      <c r="J592" s="53">
        <v>1.6</v>
      </c>
      <c r="K592" s="53">
        <v>1.6</v>
      </c>
      <c r="L592" s="53">
        <v>1.6</v>
      </c>
      <c r="M592" s="53">
        <v>1.6</v>
      </c>
      <c r="N592" s="53">
        <v>1.6</v>
      </c>
      <c r="O592" s="45" t="s">
        <v>567</v>
      </c>
    </row>
    <row r="593" spans="1:15" x14ac:dyDescent="0.25">
      <c r="A593" s="45" t="s">
        <v>767</v>
      </c>
      <c r="B593" s="50" t="s">
        <v>679</v>
      </c>
      <c r="C593" s="50" t="s">
        <v>838</v>
      </c>
      <c r="D593" s="50" t="s">
        <v>611</v>
      </c>
      <c r="E593" s="53"/>
      <c r="F593" s="53"/>
      <c r="G593" s="53"/>
      <c r="H593" s="53"/>
      <c r="I593" s="53"/>
      <c r="J593" s="53"/>
      <c r="K593" s="53"/>
      <c r="L593" s="53"/>
      <c r="M593" s="53"/>
      <c r="N593" s="53">
        <v>1.0900000000000001</v>
      </c>
      <c r="O593" s="45" t="s">
        <v>567</v>
      </c>
    </row>
    <row r="594" spans="1:15" x14ac:dyDescent="0.25">
      <c r="A594" s="45" t="s">
        <v>768</v>
      </c>
      <c r="B594" s="50" t="s">
        <v>680</v>
      </c>
      <c r="C594" s="50" t="s">
        <v>838</v>
      </c>
      <c r="D594" s="50" t="s">
        <v>612</v>
      </c>
      <c r="E594" s="53"/>
      <c r="F594" s="53"/>
      <c r="G594" s="53"/>
      <c r="H594" s="53"/>
      <c r="I594" s="53"/>
      <c r="J594" s="53"/>
      <c r="K594" s="53"/>
      <c r="L594" s="53"/>
      <c r="M594" s="53"/>
      <c r="N594" s="53">
        <v>0.5</v>
      </c>
      <c r="O594" s="45" t="s">
        <v>567</v>
      </c>
    </row>
    <row r="595" spans="1:15" x14ac:dyDescent="0.25">
      <c r="A595" s="45" t="s">
        <v>769</v>
      </c>
      <c r="B595" s="50" t="s">
        <v>681</v>
      </c>
      <c r="C595" s="50" t="s">
        <v>838</v>
      </c>
      <c r="D595" s="50" t="s">
        <v>613</v>
      </c>
      <c r="E595" s="53"/>
      <c r="F595" s="53"/>
      <c r="G595" s="53"/>
      <c r="H595" s="53"/>
      <c r="I595" s="53"/>
      <c r="J595" s="53"/>
      <c r="K595" s="53"/>
      <c r="L595" s="53"/>
      <c r="M595" s="53"/>
      <c r="N595" s="53">
        <v>1.25</v>
      </c>
      <c r="O595" s="45" t="s">
        <v>567</v>
      </c>
    </row>
    <row r="596" spans="1:15" x14ac:dyDescent="0.25">
      <c r="A596" s="45" t="s">
        <v>770</v>
      </c>
      <c r="B596" s="50" t="s">
        <v>682</v>
      </c>
      <c r="C596" s="50" t="s">
        <v>838</v>
      </c>
      <c r="D596" s="50" t="s">
        <v>614</v>
      </c>
      <c r="E596" s="53"/>
      <c r="F596" s="53"/>
      <c r="G596" s="53"/>
      <c r="H596" s="53"/>
      <c r="I596" s="53"/>
      <c r="J596" s="53"/>
      <c r="K596" s="53"/>
      <c r="L596" s="53"/>
      <c r="M596" s="53"/>
      <c r="N596" s="53">
        <v>1.0900000000000001</v>
      </c>
      <c r="O596" s="45" t="s">
        <v>567</v>
      </c>
    </row>
    <row r="597" spans="1:15" x14ac:dyDescent="0.25">
      <c r="A597" s="45" t="s">
        <v>771</v>
      </c>
      <c r="B597" s="50" t="s">
        <v>683</v>
      </c>
      <c r="C597" s="50" t="s">
        <v>838</v>
      </c>
      <c r="D597" s="50" t="s">
        <v>912</v>
      </c>
      <c r="E597" s="53"/>
      <c r="F597" s="53"/>
      <c r="G597" s="53"/>
      <c r="H597" s="53"/>
      <c r="I597" s="53"/>
      <c r="J597" s="53"/>
      <c r="K597" s="53"/>
      <c r="L597" s="53"/>
      <c r="M597" s="53"/>
      <c r="N597" s="53">
        <v>1.1100000000000001</v>
      </c>
      <c r="O597" s="45" t="s">
        <v>567</v>
      </c>
    </row>
    <row r="598" spans="1:15" x14ac:dyDescent="0.25">
      <c r="A598" s="45" t="s">
        <v>772</v>
      </c>
      <c r="B598" s="50" t="s">
        <v>684</v>
      </c>
      <c r="C598" s="50" t="s">
        <v>838</v>
      </c>
      <c r="D598" s="50" t="s">
        <v>615</v>
      </c>
      <c r="E598" s="53"/>
      <c r="F598" s="53"/>
      <c r="G598" s="53"/>
      <c r="H598" s="53"/>
      <c r="I598" s="53"/>
      <c r="J598" s="53"/>
      <c r="K598" s="53"/>
      <c r="L598" s="53"/>
      <c r="M598" s="53"/>
      <c r="N598" s="53">
        <v>0.59</v>
      </c>
      <c r="O598" s="45" t="s">
        <v>567</v>
      </c>
    </row>
    <row r="599" spans="1:15" ht="26.4" x14ac:dyDescent="0.25">
      <c r="A599" s="45" t="s">
        <v>773</v>
      </c>
      <c r="B599" s="50" t="s">
        <v>685</v>
      </c>
      <c r="C599" s="50" t="s">
        <v>838</v>
      </c>
      <c r="D599" s="50" t="s">
        <v>616</v>
      </c>
      <c r="E599" s="53"/>
      <c r="F599" s="53"/>
      <c r="G599" s="53"/>
      <c r="H599" s="53"/>
      <c r="I599" s="53"/>
      <c r="J599" s="53"/>
      <c r="K599" s="53"/>
      <c r="L599" s="53"/>
      <c r="M599" s="53"/>
      <c r="N599" s="53">
        <v>1</v>
      </c>
      <c r="O599" s="45" t="s">
        <v>567</v>
      </c>
    </row>
    <row r="600" spans="1:15" x14ac:dyDescent="0.25">
      <c r="A600" s="45" t="s">
        <v>774</v>
      </c>
      <c r="B600" s="50" t="s">
        <v>686</v>
      </c>
      <c r="C600" s="50" t="s">
        <v>838</v>
      </c>
      <c r="D600" s="50" t="s">
        <v>617</v>
      </c>
      <c r="E600" s="53"/>
      <c r="F600" s="53"/>
      <c r="G600" s="53"/>
      <c r="H600" s="53"/>
      <c r="I600" s="53"/>
      <c r="J600" s="53"/>
      <c r="K600" s="53"/>
      <c r="L600" s="53"/>
      <c r="M600" s="53"/>
      <c r="N600" s="53">
        <v>0.5</v>
      </c>
      <c r="O600" s="45" t="s">
        <v>567</v>
      </c>
    </row>
    <row r="601" spans="1:15" x14ac:dyDescent="0.25">
      <c r="A601" s="45" t="s">
        <v>775</v>
      </c>
      <c r="B601" s="50" t="s">
        <v>687</v>
      </c>
      <c r="C601" s="50" t="s">
        <v>838</v>
      </c>
      <c r="D601" s="50" t="s">
        <v>618</v>
      </c>
      <c r="E601" s="53"/>
      <c r="F601" s="53"/>
      <c r="G601" s="53"/>
      <c r="H601" s="53"/>
      <c r="I601" s="53"/>
      <c r="J601" s="53"/>
      <c r="K601" s="53"/>
      <c r="L601" s="53"/>
      <c r="M601" s="53"/>
      <c r="N601" s="53">
        <v>0.59</v>
      </c>
      <c r="O601" s="45" t="s">
        <v>567</v>
      </c>
    </row>
    <row r="602" spans="1:15" x14ac:dyDescent="0.25">
      <c r="A602" s="45" t="s">
        <v>776</v>
      </c>
      <c r="B602" s="50" t="s">
        <v>688</v>
      </c>
      <c r="C602" s="50" t="s">
        <v>838</v>
      </c>
      <c r="D602" s="50" t="s">
        <v>913</v>
      </c>
      <c r="E602" s="53"/>
      <c r="F602" s="53"/>
      <c r="G602" s="53"/>
      <c r="H602" s="53"/>
      <c r="I602" s="53"/>
      <c r="J602" s="53"/>
      <c r="K602" s="53"/>
      <c r="L602" s="53"/>
      <c r="M602" s="53"/>
      <c r="N602" s="53">
        <v>1.34</v>
      </c>
      <c r="O602" s="45" t="s">
        <v>567</v>
      </c>
    </row>
    <row r="603" spans="1:15" x14ac:dyDescent="0.25">
      <c r="A603" s="45" t="s">
        <v>777</v>
      </c>
      <c r="B603" s="50" t="s">
        <v>689</v>
      </c>
      <c r="C603" s="50" t="s">
        <v>839</v>
      </c>
      <c r="D603" s="50" t="s">
        <v>918</v>
      </c>
      <c r="E603" s="53"/>
      <c r="F603" s="53"/>
      <c r="G603" s="53"/>
      <c r="H603" s="53"/>
      <c r="I603" s="53"/>
      <c r="J603" s="53"/>
      <c r="K603" s="53"/>
      <c r="L603" s="53"/>
      <c r="M603" s="53"/>
      <c r="N603" s="53">
        <v>1.0899999999999999</v>
      </c>
      <c r="O603" s="45" t="s">
        <v>567</v>
      </c>
    </row>
    <row r="604" spans="1:15" x14ac:dyDescent="0.25">
      <c r="A604" s="45" t="s">
        <v>778</v>
      </c>
      <c r="B604" s="50" t="s">
        <v>690</v>
      </c>
      <c r="C604" s="50" t="s">
        <v>840</v>
      </c>
      <c r="D604" s="50" t="s">
        <v>619</v>
      </c>
      <c r="E604" s="53"/>
      <c r="F604" s="53"/>
      <c r="G604" s="53"/>
      <c r="H604" s="53"/>
      <c r="I604" s="53"/>
      <c r="J604" s="53">
        <v>1.4</v>
      </c>
      <c r="K604" s="53">
        <v>1.4</v>
      </c>
      <c r="L604" s="53">
        <v>1.4</v>
      </c>
      <c r="M604" s="53">
        <v>1.4</v>
      </c>
      <c r="N604" s="53">
        <v>1.4</v>
      </c>
      <c r="O604" s="45" t="s">
        <v>567</v>
      </c>
    </row>
    <row r="605" spans="1:15" x14ac:dyDescent="0.25">
      <c r="A605" s="45" t="s">
        <v>779</v>
      </c>
      <c r="B605" s="50" t="s">
        <v>691</v>
      </c>
      <c r="C605" s="50" t="s">
        <v>840</v>
      </c>
      <c r="D605" s="50" t="s">
        <v>620</v>
      </c>
      <c r="E605" s="53"/>
      <c r="F605" s="53"/>
      <c r="G605" s="53"/>
      <c r="H605" s="53">
        <v>1</v>
      </c>
      <c r="I605" s="53">
        <v>1</v>
      </c>
      <c r="J605" s="53">
        <v>1</v>
      </c>
      <c r="K605" s="53">
        <v>1</v>
      </c>
      <c r="L605" s="53">
        <v>1</v>
      </c>
      <c r="M605" s="53">
        <v>1</v>
      </c>
      <c r="N605" s="53">
        <v>1</v>
      </c>
      <c r="O605" s="45" t="s">
        <v>567</v>
      </c>
    </row>
    <row r="606" spans="1:15" x14ac:dyDescent="0.25">
      <c r="A606" s="45" t="s">
        <v>780</v>
      </c>
      <c r="B606" s="50" t="s">
        <v>692</v>
      </c>
      <c r="C606" s="50" t="s">
        <v>840</v>
      </c>
      <c r="D606" s="50" t="s">
        <v>621</v>
      </c>
      <c r="E606" s="53"/>
      <c r="F606" s="53"/>
      <c r="G606" s="53">
        <v>1</v>
      </c>
      <c r="H606" s="53">
        <v>1</v>
      </c>
      <c r="I606" s="53">
        <v>1</v>
      </c>
      <c r="J606" s="53">
        <v>1</v>
      </c>
      <c r="K606" s="53">
        <v>1</v>
      </c>
      <c r="L606" s="53">
        <v>1</v>
      </c>
      <c r="M606" s="53">
        <v>1</v>
      </c>
      <c r="N606" s="53">
        <v>1</v>
      </c>
      <c r="O606" s="45" t="s">
        <v>567</v>
      </c>
    </row>
    <row r="607" spans="1:15" x14ac:dyDescent="0.25">
      <c r="A607" s="45" t="s">
        <v>781</v>
      </c>
      <c r="B607" s="50" t="s">
        <v>693</v>
      </c>
      <c r="C607" s="50" t="s">
        <v>840</v>
      </c>
      <c r="D607" s="50" t="s">
        <v>622</v>
      </c>
      <c r="E607" s="53"/>
      <c r="F607" s="53"/>
      <c r="G607" s="53"/>
      <c r="H607" s="53"/>
      <c r="I607" s="53">
        <v>0.3</v>
      </c>
      <c r="J607" s="53">
        <v>0.3</v>
      </c>
      <c r="K607" s="53">
        <v>0.3</v>
      </c>
      <c r="L607" s="53">
        <v>0.3</v>
      </c>
      <c r="M607" s="53">
        <v>0.3</v>
      </c>
      <c r="N607" s="53">
        <v>0.3</v>
      </c>
      <c r="O607" s="45" t="s">
        <v>567</v>
      </c>
    </row>
    <row r="608" spans="1:15" x14ac:dyDescent="0.25">
      <c r="A608" s="45" t="s">
        <v>782</v>
      </c>
      <c r="B608" s="50" t="s">
        <v>694</v>
      </c>
      <c r="C608" s="50" t="s">
        <v>840</v>
      </c>
      <c r="D608" s="50" t="s">
        <v>623</v>
      </c>
      <c r="E608" s="53">
        <v>1</v>
      </c>
      <c r="F608" s="53">
        <v>1</v>
      </c>
      <c r="G608" s="53">
        <v>1</v>
      </c>
      <c r="H608" s="53">
        <v>1</v>
      </c>
      <c r="I608" s="53">
        <v>1</v>
      </c>
      <c r="J608" s="53">
        <v>1</v>
      </c>
      <c r="K608" s="53">
        <v>1</v>
      </c>
      <c r="L608" s="53">
        <v>1</v>
      </c>
      <c r="M608" s="53">
        <v>1</v>
      </c>
      <c r="N608" s="53">
        <v>1</v>
      </c>
      <c r="O608" s="45" t="s">
        <v>567</v>
      </c>
    </row>
    <row r="609" spans="1:15" x14ac:dyDescent="0.25">
      <c r="A609" s="45" t="s">
        <v>783</v>
      </c>
      <c r="B609" s="50" t="s">
        <v>695</v>
      </c>
      <c r="C609" s="50" t="s">
        <v>841</v>
      </c>
      <c r="D609" s="50" t="s">
        <v>624</v>
      </c>
      <c r="E609" s="53"/>
      <c r="F609" s="53"/>
      <c r="G609" s="53"/>
      <c r="H609" s="53"/>
      <c r="I609" s="53"/>
      <c r="J609" s="53"/>
      <c r="K609" s="53"/>
      <c r="L609" s="53">
        <v>1.17</v>
      </c>
      <c r="M609" s="53">
        <v>1.17</v>
      </c>
      <c r="N609" s="53">
        <v>1.17</v>
      </c>
      <c r="O609" s="45" t="s">
        <v>567</v>
      </c>
    </row>
    <row r="610" spans="1:15" x14ac:dyDescent="0.25">
      <c r="A610" s="45" t="s">
        <v>784</v>
      </c>
      <c r="B610" s="50" t="s">
        <v>696</v>
      </c>
      <c r="C610" s="50" t="s">
        <v>841</v>
      </c>
      <c r="D610" s="50" t="s">
        <v>914</v>
      </c>
      <c r="E610" s="53"/>
      <c r="F610" s="53"/>
      <c r="G610" s="53"/>
      <c r="H610" s="53"/>
      <c r="I610" s="53"/>
      <c r="J610" s="53"/>
      <c r="K610" s="53"/>
      <c r="L610" s="53">
        <v>1.17</v>
      </c>
      <c r="M610" s="53">
        <v>1.17</v>
      </c>
      <c r="N610" s="53">
        <v>1.17</v>
      </c>
      <c r="O610" s="45" t="s">
        <v>567</v>
      </c>
    </row>
    <row r="611" spans="1:15" x14ac:dyDescent="0.25">
      <c r="A611" s="45" t="s">
        <v>785</v>
      </c>
      <c r="B611" s="50" t="s">
        <v>697</v>
      </c>
      <c r="C611" s="50" t="s">
        <v>841</v>
      </c>
      <c r="D611" s="50" t="s">
        <v>915</v>
      </c>
      <c r="E611" s="53"/>
      <c r="F611" s="53"/>
      <c r="G611" s="53"/>
      <c r="H611" s="53"/>
      <c r="I611" s="53"/>
      <c r="J611" s="53"/>
      <c r="K611" s="53"/>
      <c r="L611" s="53"/>
      <c r="M611" s="53">
        <v>1.0900000000000001</v>
      </c>
      <c r="N611" s="53">
        <v>1.0900000000000001</v>
      </c>
      <c r="O611" s="45" t="s">
        <v>567</v>
      </c>
    </row>
    <row r="612" spans="1:15" x14ac:dyDescent="0.25">
      <c r="A612" s="45" t="s">
        <v>786</v>
      </c>
      <c r="B612" s="50" t="s">
        <v>698</v>
      </c>
      <c r="C612" s="50" t="s">
        <v>841</v>
      </c>
      <c r="D612" s="50" t="s">
        <v>916</v>
      </c>
      <c r="E612" s="53"/>
      <c r="F612" s="53"/>
      <c r="G612" s="53"/>
      <c r="H612" s="53"/>
      <c r="I612" s="53"/>
      <c r="J612" s="53"/>
      <c r="K612" s="53"/>
      <c r="L612" s="53"/>
      <c r="M612" s="53">
        <v>0.84</v>
      </c>
      <c r="N612" s="53">
        <v>0.84</v>
      </c>
      <c r="O612" s="45" t="s">
        <v>567</v>
      </c>
    </row>
    <row r="613" spans="1:15" x14ac:dyDescent="0.25">
      <c r="A613" s="45" t="s">
        <v>787</v>
      </c>
      <c r="B613" s="50" t="s">
        <v>699</v>
      </c>
      <c r="C613" s="50" t="s">
        <v>841</v>
      </c>
      <c r="D613" s="50" t="s">
        <v>917</v>
      </c>
      <c r="E613" s="53"/>
      <c r="F613" s="53"/>
      <c r="G613" s="53"/>
      <c r="H613" s="53"/>
      <c r="I613" s="53"/>
      <c r="J613" s="53"/>
      <c r="K613" s="53"/>
      <c r="L613" s="53"/>
      <c r="M613" s="53">
        <v>1.62</v>
      </c>
      <c r="N613" s="53">
        <v>1.62</v>
      </c>
      <c r="O613" s="45" t="s">
        <v>567</v>
      </c>
    </row>
    <row r="614" spans="1:15" x14ac:dyDescent="0.25">
      <c r="A614" s="45" t="s">
        <v>788</v>
      </c>
      <c r="B614" s="50" t="s">
        <v>700</v>
      </c>
      <c r="C614" s="50" t="s">
        <v>842</v>
      </c>
      <c r="D614" s="50" t="s">
        <v>625</v>
      </c>
      <c r="E614" s="53"/>
      <c r="F614" s="53"/>
      <c r="G614" s="53"/>
      <c r="H614" s="53"/>
      <c r="I614" s="53"/>
      <c r="J614" s="53"/>
      <c r="K614" s="53"/>
      <c r="L614" s="53"/>
      <c r="M614" s="53"/>
      <c r="N614" s="53">
        <v>0.1</v>
      </c>
      <c r="O614" s="45" t="s">
        <v>567</v>
      </c>
    </row>
    <row r="615" spans="1:15" x14ac:dyDescent="0.25">
      <c r="A615" s="45" t="s">
        <v>789</v>
      </c>
      <c r="B615" s="50" t="s">
        <v>701</v>
      </c>
      <c r="C615" s="50" t="s">
        <v>843</v>
      </c>
      <c r="D615" s="50" t="s">
        <v>626</v>
      </c>
      <c r="E615" s="53"/>
      <c r="F615" s="53"/>
      <c r="G615" s="53"/>
      <c r="H615" s="53"/>
      <c r="I615" s="53"/>
      <c r="J615" s="53"/>
      <c r="K615" s="53"/>
      <c r="L615" s="53"/>
      <c r="M615" s="53"/>
      <c r="N615" s="53">
        <v>0.06</v>
      </c>
      <c r="O615" s="45" t="s">
        <v>567</v>
      </c>
    </row>
    <row r="616" spans="1:15" x14ac:dyDescent="0.25">
      <c r="A616" s="45" t="s">
        <v>790</v>
      </c>
      <c r="B616" s="50" t="s">
        <v>702</v>
      </c>
      <c r="C616" s="50" t="s">
        <v>844</v>
      </c>
      <c r="D616" s="50" t="s">
        <v>627</v>
      </c>
      <c r="E616" s="53"/>
      <c r="F616" s="53"/>
      <c r="G616" s="53"/>
      <c r="H616" s="53"/>
      <c r="I616" s="53"/>
      <c r="J616" s="53"/>
      <c r="K616" s="53"/>
      <c r="L616" s="53"/>
      <c r="M616" s="53"/>
      <c r="N616" s="53">
        <v>0.1</v>
      </c>
      <c r="O616" s="45" t="s">
        <v>567</v>
      </c>
    </row>
    <row r="617" spans="1:15" x14ac:dyDescent="0.25">
      <c r="A617" s="45" t="s">
        <v>791</v>
      </c>
      <c r="B617" s="50" t="s">
        <v>703</v>
      </c>
      <c r="C617" s="50" t="s">
        <v>844</v>
      </c>
      <c r="D617" s="50" t="s">
        <v>456</v>
      </c>
      <c r="E617" s="53"/>
      <c r="F617" s="53"/>
      <c r="G617" s="53"/>
      <c r="H617" s="53"/>
      <c r="I617" s="53"/>
      <c r="J617" s="53"/>
      <c r="K617" s="53"/>
      <c r="L617" s="53">
        <v>0.05</v>
      </c>
      <c r="M617" s="53">
        <v>0.05</v>
      </c>
      <c r="N617" s="53">
        <v>0.05</v>
      </c>
      <c r="O617" s="45" t="s">
        <v>567</v>
      </c>
    </row>
    <row r="618" spans="1:15" x14ac:dyDescent="0.25">
      <c r="A618" s="45" t="s">
        <v>792</v>
      </c>
      <c r="B618" s="50" t="s">
        <v>704</v>
      </c>
      <c r="C618" s="50" t="s">
        <v>844</v>
      </c>
      <c r="D618" s="50" t="s">
        <v>456</v>
      </c>
      <c r="E618" s="53"/>
      <c r="F618" s="53"/>
      <c r="G618" s="53"/>
      <c r="H618" s="53"/>
      <c r="I618" s="53"/>
      <c r="J618" s="53"/>
      <c r="K618" s="53"/>
      <c r="L618" s="53"/>
      <c r="M618" s="53">
        <v>0.05</v>
      </c>
      <c r="N618" s="53">
        <v>0.05</v>
      </c>
      <c r="O618" s="45" t="s">
        <v>567</v>
      </c>
    </row>
    <row r="619" spans="1:15" x14ac:dyDescent="0.25">
      <c r="A619" s="45" t="s">
        <v>793</v>
      </c>
      <c r="B619" s="50" t="s">
        <v>705</v>
      </c>
      <c r="C619" s="50" t="s">
        <v>844</v>
      </c>
      <c r="D619" s="50" t="s">
        <v>456</v>
      </c>
      <c r="E619" s="53"/>
      <c r="F619" s="53"/>
      <c r="G619" s="53"/>
      <c r="H619" s="53"/>
      <c r="I619" s="53"/>
      <c r="J619" s="53"/>
      <c r="K619" s="53"/>
      <c r="L619" s="53"/>
      <c r="M619" s="53"/>
      <c r="N619" s="53">
        <v>0.02</v>
      </c>
      <c r="O619" s="45" t="s">
        <v>567</v>
      </c>
    </row>
    <row r="620" spans="1:15" x14ac:dyDescent="0.25">
      <c r="A620" s="45" t="s">
        <v>794</v>
      </c>
      <c r="B620" s="50" t="s">
        <v>706</v>
      </c>
      <c r="C620" s="50" t="s">
        <v>844</v>
      </c>
      <c r="D620" s="50" t="s">
        <v>628</v>
      </c>
      <c r="E620" s="53"/>
      <c r="F620" s="53"/>
      <c r="G620" s="53"/>
      <c r="H620" s="53"/>
      <c r="I620" s="53"/>
      <c r="J620" s="53"/>
      <c r="K620" s="53"/>
      <c r="L620" s="53">
        <v>0.2</v>
      </c>
      <c r="M620" s="53">
        <v>0.2</v>
      </c>
      <c r="N620" s="53">
        <v>0.2</v>
      </c>
      <c r="O620" s="45" t="s">
        <v>567</v>
      </c>
    </row>
    <row r="621" spans="1:15" x14ac:dyDescent="0.25">
      <c r="A621" s="45" t="s">
        <v>795</v>
      </c>
      <c r="B621" s="50" t="s">
        <v>707</v>
      </c>
      <c r="C621" s="50" t="s">
        <v>844</v>
      </c>
      <c r="D621" s="50" t="s">
        <v>628</v>
      </c>
      <c r="E621" s="53"/>
      <c r="F621" s="53"/>
      <c r="G621" s="53"/>
      <c r="H621" s="53"/>
      <c r="I621" s="53"/>
      <c r="J621" s="53"/>
      <c r="K621" s="53"/>
      <c r="L621" s="53"/>
      <c r="M621" s="53">
        <v>0.04</v>
      </c>
      <c r="N621" s="53">
        <v>0.04</v>
      </c>
      <c r="O621" s="45" t="s">
        <v>567</v>
      </c>
    </row>
    <row r="622" spans="1:15" x14ac:dyDescent="0.25">
      <c r="A622" s="45" t="s">
        <v>796</v>
      </c>
      <c r="B622" s="50" t="s">
        <v>708</v>
      </c>
      <c r="C622" s="50" t="s">
        <v>844</v>
      </c>
      <c r="D622" s="50" t="s">
        <v>628</v>
      </c>
      <c r="E622" s="53"/>
      <c r="F622" s="53"/>
      <c r="G622" s="53"/>
      <c r="H622" s="53"/>
      <c r="I622" s="53"/>
      <c r="J622" s="53"/>
      <c r="K622" s="53"/>
      <c r="L622" s="53"/>
      <c r="M622" s="53"/>
      <c r="N622" s="53">
        <v>0.02</v>
      </c>
      <c r="O622" s="45" t="s">
        <v>567</v>
      </c>
    </row>
    <row r="623" spans="1:15" x14ac:dyDescent="0.25">
      <c r="A623" s="45" t="s">
        <v>797</v>
      </c>
      <c r="B623" s="50" t="s">
        <v>709</v>
      </c>
      <c r="C623" s="50" t="s">
        <v>844</v>
      </c>
      <c r="D623" s="50" t="s">
        <v>629</v>
      </c>
      <c r="E623" s="53"/>
      <c r="F623" s="53"/>
      <c r="G623" s="53"/>
      <c r="H623" s="53"/>
      <c r="I623" s="53"/>
      <c r="J623" s="53"/>
      <c r="K623" s="53"/>
      <c r="L623" s="53"/>
      <c r="M623" s="53"/>
      <c r="N623" s="53">
        <v>0.1</v>
      </c>
      <c r="O623" s="45" t="s">
        <v>567</v>
      </c>
    </row>
    <row r="624" spans="1:15" x14ac:dyDescent="0.25">
      <c r="A624" s="45" t="s">
        <v>798</v>
      </c>
      <c r="B624" s="50" t="s">
        <v>710</v>
      </c>
      <c r="C624" s="50" t="s">
        <v>845</v>
      </c>
      <c r="D624" s="50" t="s">
        <v>630</v>
      </c>
      <c r="E624" s="53"/>
      <c r="F624" s="53"/>
      <c r="G624" s="53"/>
      <c r="H624" s="53"/>
      <c r="I624" s="53"/>
      <c r="J624" s="53"/>
      <c r="K624" s="53"/>
      <c r="L624" s="53"/>
      <c r="M624" s="53">
        <v>0.08</v>
      </c>
      <c r="N624" s="53">
        <v>0.08</v>
      </c>
      <c r="O624" s="45" t="s">
        <v>567</v>
      </c>
    </row>
    <row r="625" spans="1:15" x14ac:dyDescent="0.25">
      <c r="A625" s="45" t="s">
        <v>799</v>
      </c>
      <c r="B625" s="50" t="s">
        <v>711</v>
      </c>
      <c r="C625" s="50" t="s">
        <v>845</v>
      </c>
      <c r="D625" s="50" t="s">
        <v>630</v>
      </c>
      <c r="E625" s="53"/>
      <c r="F625" s="53"/>
      <c r="G625" s="53"/>
      <c r="H625" s="53"/>
      <c r="I625" s="53"/>
      <c r="J625" s="53"/>
      <c r="K625" s="53"/>
      <c r="L625" s="53"/>
      <c r="M625" s="53"/>
      <c r="N625" s="53">
        <v>0.08</v>
      </c>
      <c r="O625" s="45" t="s">
        <v>567</v>
      </c>
    </row>
    <row r="626" spans="1:15" x14ac:dyDescent="0.25">
      <c r="A626" s="45" t="s">
        <v>800</v>
      </c>
      <c r="B626" s="50" t="s">
        <v>712</v>
      </c>
      <c r="C626" s="50" t="s">
        <v>845</v>
      </c>
      <c r="D626" s="50" t="s">
        <v>631</v>
      </c>
      <c r="E626" s="53"/>
      <c r="F626" s="53"/>
      <c r="G626" s="53"/>
      <c r="H626" s="53"/>
      <c r="I626" s="53"/>
      <c r="J626" s="53">
        <v>0.1</v>
      </c>
      <c r="K626" s="53">
        <v>0.1</v>
      </c>
      <c r="L626" s="53">
        <v>0.1</v>
      </c>
      <c r="M626" s="53">
        <v>0.1</v>
      </c>
      <c r="N626" s="53">
        <v>0.1</v>
      </c>
      <c r="O626" s="45" t="s">
        <v>567</v>
      </c>
    </row>
    <row r="627" spans="1:15" x14ac:dyDescent="0.25">
      <c r="A627" s="45" t="s">
        <v>801</v>
      </c>
      <c r="B627" s="50" t="s">
        <v>713</v>
      </c>
      <c r="C627" s="50" t="s">
        <v>845</v>
      </c>
      <c r="D627" s="50" t="s">
        <v>631</v>
      </c>
      <c r="E627" s="53"/>
      <c r="F627" s="53"/>
      <c r="G627" s="53"/>
      <c r="H627" s="53"/>
      <c r="I627" s="53"/>
      <c r="J627" s="53"/>
      <c r="K627" s="53">
        <v>0.2</v>
      </c>
      <c r="L627" s="53">
        <v>0.2</v>
      </c>
      <c r="M627" s="53">
        <v>0.2</v>
      </c>
      <c r="N627" s="53">
        <v>0.2</v>
      </c>
      <c r="O627" s="45" t="s">
        <v>567</v>
      </c>
    </row>
    <row r="628" spans="1:15" x14ac:dyDescent="0.25">
      <c r="A628" s="45" t="s">
        <v>802</v>
      </c>
      <c r="B628" s="50" t="s">
        <v>714</v>
      </c>
      <c r="C628" s="50" t="s">
        <v>845</v>
      </c>
      <c r="D628" s="50" t="s">
        <v>631</v>
      </c>
      <c r="E628" s="53"/>
      <c r="F628" s="53"/>
      <c r="G628" s="53"/>
      <c r="H628" s="53"/>
      <c r="I628" s="53"/>
      <c r="J628" s="53"/>
      <c r="K628" s="53"/>
      <c r="L628" s="53">
        <v>0.03</v>
      </c>
      <c r="M628" s="53">
        <v>0.03</v>
      </c>
      <c r="N628" s="53">
        <v>0.03</v>
      </c>
      <c r="O628" s="45" t="s">
        <v>567</v>
      </c>
    </row>
    <row r="629" spans="1:15" x14ac:dyDescent="0.25">
      <c r="A629" s="45" t="s">
        <v>803</v>
      </c>
      <c r="B629" s="50" t="s">
        <v>715</v>
      </c>
      <c r="C629" s="50" t="s">
        <v>845</v>
      </c>
      <c r="D629" s="50" t="s">
        <v>631</v>
      </c>
      <c r="E629" s="53"/>
      <c r="F629" s="53"/>
      <c r="G629" s="53"/>
      <c r="H629" s="53"/>
      <c r="I629" s="53"/>
      <c r="J629" s="53"/>
      <c r="K629" s="53"/>
      <c r="L629" s="53"/>
      <c r="M629" s="53">
        <v>0.06</v>
      </c>
      <c r="N629" s="53">
        <v>0.06</v>
      </c>
      <c r="O629" s="45" t="s">
        <v>567</v>
      </c>
    </row>
    <row r="630" spans="1:15" x14ac:dyDescent="0.25">
      <c r="A630" s="45" t="s">
        <v>804</v>
      </c>
      <c r="B630" s="50" t="s">
        <v>716</v>
      </c>
      <c r="C630" s="50" t="s">
        <v>845</v>
      </c>
      <c r="D630" s="50" t="s">
        <v>631</v>
      </c>
      <c r="E630" s="53"/>
      <c r="F630" s="53"/>
      <c r="G630" s="53"/>
      <c r="H630" s="53"/>
      <c r="I630" s="53"/>
      <c r="J630" s="53"/>
      <c r="K630" s="53"/>
      <c r="L630" s="53"/>
      <c r="M630" s="53"/>
      <c r="N630" s="53">
        <v>0.05</v>
      </c>
      <c r="O630" s="45" t="s">
        <v>567</v>
      </c>
    </row>
    <row r="631" spans="1:15" x14ac:dyDescent="0.25">
      <c r="A631" s="45" t="s">
        <v>805</v>
      </c>
      <c r="B631" s="50" t="s">
        <v>717</v>
      </c>
      <c r="C631" s="50" t="s">
        <v>845</v>
      </c>
      <c r="D631" s="50" t="s">
        <v>632</v>
      </c>
      <c r="E631" s="53"/>
      <c r="F631" s="53"/>
      <c r="G631" s="53"/>
      <c r="H631" s="53"/>
      <c r="I631" s="53"/>
      <c r="J631" s="53"/>
      <c r="K631" s="53"/>
      <c r="L631" s="53"/>
      <c r="M631" s="53"/>
      <c r="N631" s="53">
        <v>0.2</v>
      </c>
      <c r="O631" s="45" t="s">
        <v>567</v>
      </c>
    </row>
    <row r="632" spans="1:15" x14ac:dyDescent="0.25">
      <c r="A632" s="45" t="s">
        <v>806</v>
      </c>
      <c r="B632" s="50" t="s">
        <v>718</v>
      </c>
      <c r="C632" s="50" t="s">
        <v>845</v>
      </c>
      <c r="D632" s="50" t="s">
        <v>633</v>
      </c>
      <c r="E632" s="53"/>
      <c r="F632" s="53"/>
      <c r="G632" s="53"/>
      <c r="H632" s="53"/>
      <c r="I632" s="53"/>
      <c r="J632" s="53"/>
      <c r="K632" s="53"/>
      <c r="L632" s="53">
        <v>7.0000000000000007E-2</v>
      </c>
      <c r="M632" s="53">
        <v>7.0000000000000007E-2</v>
      </c>
      <c r="N632" s="53">
        <v>7.0000000000000007E-2</v>
      </c>
      <c r="O632" s="45" t="s">
        <v>567</v>
      </c>
    </row>
    <row r="633" spans="1:15" x14ac:dyDescent="0.25">
      <c r="A633" s="45" t="s">
        <v>807</v>
      </c>
      <c r="B633" s="50" t="s">
        <v>719</v>
      </c>
      <c r="C633" s="50" t="s">
        <v>845</v>
      </c>
      <c r="D633" s="50" t="s">
        <v>633</v>
      </c>
      <c r="E633" s="53"/>
      <c r="F633" s="53"/>
      <c r="G633" s="53"/>
      <c r="H633" s="53"/>
      <c r="I633" s="53"/>
      <c r="J633" s="53"/>
      <c r="K633" s="53"/>
      <c r="L633" s="53"/>
      <c r="M633" s="53">
        <v>0.1</v>
      </c>
      <c r="N633" s="53">
        <v>0.1</v>
      </c>
      <c r="O633" s="45" t="s">
        <v>567</v>
      </c>
    </row>
    <row r="634" spans="1:15" x14ac:dyDescent="0.25">
      <c r="A634" s="45" t="s">
        <v>808</v>
      </c>
      <c r="B634" s="50" t="s">
        <v>720</v>
      </c>
      <c r="C634" s="50" t="s">
        <v>845</v>
      </c>
      <c r="D634" s="50" t="s">
        <v>633</v>
      </c>
      <c r="E634" s="53"/>
      <c r="F634" s="53"/>
      <c r="G634" s="53"/>
      <c r="H634" s="53"/>
      <c r="I634" s="53"/>
      <c r="J634" s="53"/>
      <c r="K634" s="53"/>
      <c r="L634" s="53"/>
      <c r="M634" s="53"/>
      <c r="N634" s="53">
        <v>0.2</v>
      </c>
      <c r="O634" s="45" t="s">
        <v>567</v>
      </c>
    </row>
    <row r="635" spans="1:15" x14ac:dyDescent="0.25">
      <c r="A635" s="45" t="s">
        <v>809</v>
      </c>
      <c r="B635" s="50" t="s">
        <v>721</v>
      </c>
      <c r="C635" s="50" t="s">
        <v>846</v>
      </c>
      <c r="D635" s="50" t="s">
        <v>634</v>
      </c>
      <c r="E635" s="53"/>
      <c r="F635" s="53"/>
      <c r="G635" s="53"/>
      <c r="H635" s="53"/>
      <c r="I635" s="53"/>
      <c r="J635" s="53">
        <v>7.0000000000000001E-3</v>
      </c>
      <c r="K635" s="53">
        <v>7.0000000000000001E-3</v>
      </c>
      <c r="L635" s="53">
        <v>7.0000000000000001E-3</v>
      </c>
      <c r="M635" s="53">
        <v>7.0000000000000001E-3</v>
      </c>
      <c r="N635" s="53">
        <v>7.0000000000000001E-3</v>
      </c>
      <c r="O635" s="45" t="s">
        <v>567</v>
      </c>
    </row>
    <row r="636" spans="1:15" x14ac:dyDescent="0.25">
      <c r="A636" s="45" t="s">
        <v>810</v>
      </c>
      <c r="B636" s="50" t="s">
        <v>722</v>
      </c>
      <c r="C636" s="50" t="s">
        <v>846</v>
      </c>
      <c r="D636" s="50" t="s">
        <v>634</v>
      </c>
      <c r="E636" s="53"/>
      <c r="F636" s="53"/>
      <c r="G636" s="53"/>
      <c r="H636" s="53"/>
      <c r="I636" s="53"/>
      <c r="J636" s="53"/>
      <c r="K636" s="53">
        <v>0.01</v>
      </c>
      <c r="L636" s="53">
        <v>0.01</v>
      </c>
      <c r="M636" s="53">
        <v>0.01</v>
      </c>
      <c r="N636" s="53">
        <v>0.01</v>
      </c>
      <c r="O636" s="45" t="s">
        <v>567</v>
      </c>
    </row>
    <row r="637" spans="1:15" x14ac:dyDescent="0.25">
      <c r="A637" s="45" t="s">
        <v>811</v>
      </c>
      <c r="B637" s="50" t="s">
        <v>723</v>
      </c>
      <c r="C637" s="50" t="s">
        <v>846</v>
      </c>
      <c r="D637" s="50" t="s">
        <v>634</v>
      </c>
      <c r="E637" s="53"/>
      <c r="F637" s="53"/>
      <c r="G637" s="53"/>
      <c r="H637" s="53"/>
      <c r="I637" s="53"/>
      <c r="J637" s="53"/>
      <c r="K637" s="53"/>
      <c r="L637" s="53">
        <v>0.01</v>
      </c>
      <c r="M637" s="53">
        <v>0.01</v>
      </c>
      <c r="N637" s="53">
        <v>0.01</v>
      </c>
      <c r="O637" s="45" t="s">
        <v>567</v>
      </c>
    </row>
    <row r="638" spans="1:15" x14ac:dyDescent="0.25">
      <c r="A638" s="45" t="s">
        <v>812</v>
      </c>
      <c r="B638" s="50" t="s">
        <v>724</v>
      </c>
      <c r="C638" s="50" t="s">
        <v>846</v>
      </c>
      <c r="D638" s="50" t="s">
        <v>634</v>
      </c>
      <c r="E638" s="53"/>
      <c r="F638" s="53"/>
      <c r="G638" s="53"/>
      <c r="H638" s="53"/>
      <c r="I638" s="53"/>
      <c r="J638" s="53"/>
      <c r="K638" s="53"/>
      <c r="L638" s="53"/>
      <c r="M638" s="53">
        <v>0.35</v>
      </c>
      <c r="N638" s="53">
        <v>0.35</v>
      </c>
      <c r="O638" s="45" t="s">
        <v>567</v>
      </c>
    </row>
    <row r="639" spans="1:15" x14ac:dyDescent="0.25">
      <c r="A639" s="45" t="s">
        <v>813</v>
      </c>
      <c r="B639" s="50" t="s">
        <v>725</v>
      </c>
      <c r="C639" s="50" t="s">
        <v>846</v>
      </c>
      <c r="D639" s="50" t="s">
        <v>634</v>
      </c>
      <c r="E639" s="53"/>
      <c r="F639" s="53"/>
      <c r="G639" s="53"/>
      <c r="H639" s="53"/>
      <c r="I639" s="53"/>
      <c r="J639" s="53"/>
      <c r="K639" s="53"/>
      <c r="L639" s="53"/>
      <c r="M639" s="53"/>
      <c r="N639" s="53">
        <v>0.01</v>
      </c>
      <c r="O639" s="45" t="s">
        <v>567</v>
      </c>
    </row>
    <row r="640" spans="1:15" x14ac:dyDescent="0.25">
      <c r="A640" s="45" t="s">
        <v>814</v>
      </c>
      <c r="B640" s="50" t="s">
        <v>726</v>
      </c>
      <c r="C640" s="50" t="s">
        <v>846</v>
      </c>
      <c r="D640" s="50" t="s">
        <v>635</v>
      </c>
      <c r="E640" s="53"/>
      <c r="F640" s="53"/>
      <c r="G640" s="53"/>
      <c r="H640" s="53"/>
      <c r="I640" s="53"/>
      <c r="J640" s="53">
        <v>0.01</v>
      </c>
      <c r="K640" s="53">
        <v>0.01</v>
      </c>
      <c r="L640" s="53">
        <v>0.01</v>
      </c>
      <c r="M640" s="53">
        <v>0.01</v>
      </c>
      <c r="N640" s="53">
        <v>0.01</v>
      </c>
      <c r="O640" s="45" t="s">
        <v>567</v>
      </c>
    </row>
    <row r="641" spans="1:17" x14ac:dyDescent="0.25">
      <c r="A641" s="45" t="s">
        <v>815</v>
      </c>
      <c r="B641" s="50" t="s">
        <v>727</v>
      </c>
      <c r="C641" s="50" t="s">
        <v>846</v>
      </c>
      <c r="D641" s="50" t="s">
        <v>635</v>
      </c>
      <c r="E641" s="53"/>
      <c r="F641" s="53"/>
      <c r="G641" s="53"/>
      <c r="H641" s="53"/>
      <c r="I641" s="53"/>
      <c r="J641" s="53"/>
      <c r="K641" s="53">
        <v>0.01</v>
      </c>
      <c r="L641" s="53">
        <v>0.01</v>
      </c>
      <c r="M641" s="53">
        <v>0.01</v>
      </c>
      <c r="N641" s="53">
        <v>0.01</v>
      </c>
      <c r="O641" s="45" t="s">
        <v>567</v>
      </c>
    </row>
    <row r="642" spans="1:17" x14ac:dyDescent="0.25">
      <c r="A642" s="45" t="s">
        <v>816</v>
      </c>
      <c r="B642" s="50" t="s">
        <v>728</v>
      </c>
      <c r="C642" s="50" t="s">
        <v>846</v>
      </c>
      <c r="D642" s="50" t="s">
        <v>635</v>
      </c>
      <c r="E642" s="53"/>
      <c r="F642" s="53"/>
      <c r="G642" s="53"/>
      <c r="H642" s="53"/>
      <c r="I642" s="53"/>
      <c r="J642" s="53"/>
      <c r="K642" s="53"/>
      <c r="L642" s="53">
        <v>0.01</v>
      </c>
      <c r="M642" s="53">
        <v>0.01</v>
      </c>
      <c r="N642" s="53">
        <v>0.01</v>
      </c>
      <c r="O642" s="45" t="s">
        <v>567</v>
      </c>
    </row>
    <row r="643" spans="1:17" x14ac:dyDescent="0.25">
      <c r="A643" s="45" t="s">
        <v>817</v>
      </c>
      <c r="B643" s="50" t="s">
        <v>724</v>
      </c>
      <c r="C643" s="50" t="s">
        <v>846</v>
      </c>
      <c r="D643" s="50" t="s">
        <v>635</v>
      </c>
      <c r="E643" s="53"/>
      <c r="F643" s="53"/>
      <c r="G643" s="53"/>
      <c r="H643" s="53"/>
      <c r="I643" s="53"/>
      <c r="J643" s="53"/>
      <c r="K643" s="53"/>
      <c r="L643" s="53"/>
      <c r="M643" s="53">
        <v>0.35</v>
      </c>
      <c r="N643" s="53">
        <v>0.35</v>
      </c>
      <c r="O643" s="45" t="s">
        <v>567</v>
      </c>
    </row>
    <row r="644" spans="1:17" x14ac:dyDescent="0.25">
      <c r="A644" s="45" t="s">
        <v>818</v>
      </c>
      <c r="B644" s="50" t="s">
        <v>729</v>
      </c>
      <c r="C644" s="50" t="s">
        <v>846</v>
      </c>
      <c r="D644" s="50" t="s">
        <v>635</v>
      </c>
      <c r="E644" s="53"/>
      <c r="F644" s="53"/>
      <c r="G644" s="53"/>
      <c r="H644" s="53"/>
      <c r="I644" s="53"/>
      <c r="J644" s="53"/>
      <c r="K644" s="53"/>
      <c r="L644" s="53"/>
      <c r="M644" s="53"/>
      <c r="N644" s="53">
        <v>0.01</v>
      </c>
      <c r="O644" s="45" t="s">
        <v>567</v>
      </c>
    </row>
    <row r="645" spans="1:17" x14ac:dyDescent="0.25">
      <c r="A645" s="45" t="s">
        <v>819</v>
      </c>
      <c r="B645" s="50" t="s">
        <v>730</v>
      </c>
      <c r="C645" s="50" t="s">
        <v>846</v>
      </c>
      <c r="D645" s="50" t="s">
        <v>629</v>
      </c>
      <c r="E645" s="53"/>
      <c r="F645" s="53"/>
      <c r="G645" s="53"/>
      <c r="H645" s="53"/>
      <c r="I645" s="53"/>
      <c r="J645" s="53"/>
      <c r="K645" s="53"/>
      <c r="L645" s="53"/>
      <c r="M645" s="53"/>
      <c r="N645" s="53">
        <v>0.1</v>
      </c>
      <c r="O645" s="45" t="s">
        <v>567</v>
      </c>
    </row>
    <row r="646" spans="1:17" ht="26.4" x14ac:dyDescent="0.25">
      <c r="A646" s="90" t="s">
        <v>820</v>
      </c>
      <c r="B646" s="111" t="s">
        <v>859</v>
      </c>
      <c r="C646" s="59" t="s">
        <v>886</v>
      </c>
      <c r="D646" s="50" t="s">
        <v>858</v>
      </c>
      <c r="E646" s="53">
        <v>0.05</v>
      </c>
      <c r="F646" s="53">
        <v>0.1</v>
      </c>
      <c r="G646" s="53">
        <v>0.1</v>
      </c>
      <c r="H646" s="53">
        <v>0.15</v>
      </c>
      <c r="I646" s="53">
        <v>0.28000000000000003</v>
      </c>
      <c r="J646" s="53">
        <v>0.1</v>
      </c>
      <c r="K646" s="53">
        <v>0.1</v>
      </c>
      <c r="L646" s="53">
        <v>0.1</v>
      </c>
      <c r="M646" s="53">
        <v>0.1</v>
      </c>
      <c r="N646" s="53">
        <v>0.2</v>
      </c>
      <c r="O646" s="45" t="s">
        <v>888</v>
      </c>
    </row>
    <row r="647" spans="1:17" x14ac:dyDescent="0.25">
      <c r="A647" s="113"/>
      <c r="B647" s="112"/>
      <c r="C647" s="52" t="s">
        <v>883</v>
      </c>
      <c r="D647" s="50">
        <v>9</v>
      </c>
      <c r="E647" s="53"/>
      <c r="F647" s="53"/>
      <c r="G647" s="53"/>
      <c r="H647" s="53"/>
      <c r="I647" s="53"/>
      <c r="J647" s="53">
        <v>0.1</v>
      </c>
      <c r="K647" s="53">
        <v>0.1</v>
      </c>
      <c r="L647" s="53">
        <v>0.1</v>
      </c>
      <c r="M647" s="53">
        <v>0.1</v>
      </c>
      <c r="N647" s="53">
        <v>0.2</v>
      </c>
      <c r="O647" s="45" t="s">
        <v>888</v>
      </c>
    </row>
    <row r="648" spans="1:17" ht="26.4" x14ac:dyDescent="0.25">
      <c r="A648" s="113"/>
      <c r="B648" s="112"/>
      <c r="C648" s="52" t="s">
        <v>884</v>
      </c>
      <c r="D648" s="50" t="s">
        <v>860</v>
      </c>
      <c r="E648" s="53"/>
      <c r="F648" s="53"/>
      <c r="G648" s="53"/>
      <c r="H648" s="53"/>
      <c r="I648" s="53"/>
      <c r="J648" s="53">
        <v>0.05</v>
      </c>
      <c r="K648" s="53">
        <v>0.1</v>
      </c>
      <c r="L648" s="53">
        <v>0.1</v>
      </c>
      <c r="M648" s="53">
        <v>0.15</v>
      </c>
      <c r="N648" s="53">
        <v>0.28000000000000003</v>
      </c>
      <c r="O648" s="45" t="s">
        <v>888</v>
      </c>
    </row>
    <row r="649" spans="1:17" ht="26.4" x14ac:dyDescent="0.25">
      <c r="A649" s="45" t="s">
        <v>821</v>
      </c>
      <c r="B649" s="27" t="s">
        <v>861</v>
      </c>
      <c r="C649" s="52" t="s">
        <v>885</v>
      </c>
      <c r="D649" s="50" t="s">
        <v>887</v>
      </c>
      <c r="E649" s="53">
        <v>0.05</v>
      </c>
      <c r="F649" s="53">
        <v>0.1</v>
      </c>
      <c r="G649" s="53">
        <v>0.14000000000000001</v>
      </c>
      <c r="H649" s="53">
        <v>0.25</v>
      </c>
      <c r="I649" s="53">
        <v>0.3</v>
      </c>
      <c r="J649" s="53">
        <v>0.35</v>
      </c>
      <c r="K649" s="53">
        <v>0.39999999999999997</v>
      </c>
      <c r="L649" s="53">
        <v>0.44</v>
      </c>
      <c r="M649" s="53">
        <v>0.49</v>
      </c>
      <c r="N649" s="53">
        <v>0.65999999999999992</v>
      </c>
      <c r="O649" s="45" t="s">
        <v>888</v>
      </c>
    </row>
    <row r="650" spans="1:17" x14ac:dyDescent="0.25">
      <c r="A650" s="45" t="s">
        <v>822</v>
      </c>
      <c r="B650" s="50" t="s">
        <v>862</v>
      </c>
      <c r="C650" s="60" t="s">
        <v>874</v>
      </c>
      <c r="D650" s="50">
        <v>14</v>
      </c>
      <c r="E650" s="53">
        <v>0.03</v>
      </c>
      <c r="F650" s="53">
        <v>0.05</v>
      </c>
      <c r="G650" s="53">
        <v>0.08</v>
      </c>
      <c r="H650" s="53">
        <v>0.11</v>
      </c>
      <c r="I650" s="53">
        <v>0.14000000000000001</v>
      </c>
      <c r="J650" s="53">
        <v>0.16</v>
      </c>
      <c r="K650" s="53">
        <v>0.19</v>
      </c>
      <c r="L650" s="53">
        <v>0.22</v>
      </c>
      <c r="M650" s="53">
        <v>0.24</v>
      </c>
      <c r="N650" s="53">
        <v>0.37</v>
      </c>
      <c r="O650" s="45" t="s">
        <v>888</v>
      </c>
    </row>
    <row r="651" spans="1:17" ht="26.4" x14ac:dyDescent="0.25">
      <c r="A651" s="45" t="s">
        <v>823</v>
      </c>
      <c r="B651" s="50" t="s">
        <v>863</v>
      </c>
      <c r="C651" s="50" t="s">
        <v>881</v>
      </c>
      <c r="D651" s="50" t="s">
        <v>882</v>
      </c>
      <c r="E651" s="53">
        <v>0.26400000000000001</v>
      </c>
      <c r="F651" s="53">
        <v>1.264</v>
      </c>
      <c r="G651" s="53">
        <v>1.264</v>
      </c>
      <c r="H651" s="53">
        <v>1.264</v>
      </c>
      <c r="I651" s="53">
        <v>1.264</v>
      </c>
      <c r="J651" s="53">
        <v>1.349</v>
      </c>
      <c r="K651" s="53">
        <v>1.349</v>
      </c>
      <c r="L651" s="53">
        <v>1.349</v>
      </c>
      <c r="M651" s="53">
        <v>1.349</v>
      </c>
      <c r="N651" s="53">
        <v>1.349</v>
      </c>
      <c r="O651" s="45" t="s">
        <v>888</v>
      </c>
    </row>
    <row r="652" spans="1:17" s="10" customFormat="1" x14ac:dyDescent="0.25">
      <c r="A652" s="45" t="s">
        <v>824</v>
      </c>
      <c r="B652" s="54" t="s">
        <v>865</v>
      </c>
      <c r="C652" s="27" t="s">
        <v>875</v>
      </c>
      <c r="D652" s="50" t="s">
        <v>864</v>
      </c>
      <c r="E652" s="53">
        <v>0.02</v>
      </c>
      <c r="F652" s="53">
        <v>0.03</v>
      </c>
      <c r="G652" s="53">
        <v>0.05</v>
      </c>
      <c r="H652" s="53">
        <v>0.06</v>
      </c>
      <c r="I652" s="53">
        <v>0.08</v>
      </c>
      <c r="J652" s="53">
        <v>0.1</v>
      </c>
      <c r="K652" s="53">
        <v>0.11</v>
      </c>
      <c r="L652" s="53">
        <v>0.13</v>
      </c>
      <c r="M652" s="53">
        <v>0.14000000000000001</v>
      </c>
      <c r="N652" s="53">
        <v>0.18</v>
      </c>
      <c r="O652" s="45" t="s">
        <v>888</v>
      </c>
      <c r="Q652" s="12"/>
    </row>
    <row r="653" spans="1:17" s="10" customFormat="1" ht="26.4" x14ac:dyDescent="0.25">
      <c r="A653" s="45" t="s">
        <v>825</v>
      </c>
      <c r="B653" s="54" t="s">
        <v>866</v>
      </c>
      <c r="C653" s="50" t="s">
        <v>879</v>
      </c>
      <c r="D653" s="50">
        <v>22</v>
      </c>
      <c r="E653" s="53">
        <v>0.22</v>
      </c>
      <c r="F653" s="53">
        <v>0.22</v>
      </c>
      <c r="G653" s="53">
        <v>0.22</v>
      </c>
      <c r="H653" s="53">
        <v>0.22</v>
      </c>
      <c r="I653" s="53">
        <v>0.22</v>
      </c>
      <c r="J653" s="53">
        <v>0.22</v>
      </c>
      <c r="K653" s="53">
        <v>0.22</v>
      </c>
      <c r="L653" s="53">
        <v>0.22</v>
      </c>
      <c r="M653" s="53">
        <v>0.22</v>
      </c>
      <c r="N653" s="53">
        <v>0.3</v>
      </c>
      <c r="O653" s="45" t="s">
        <v>888</v>
      </c>
      <c r="Q653" s="12"/>
    </row>
    <row r="654" spans="1:17" s="10" customFormat="1" ht="26.4" x14ac:dyDescent="0.25">
      <c r="A654" s="45" t="s">
        <v>826</v>
      </c>
      <c r="B654" s="54" t="s">
        <v>868</v>
      </c>
      <c r="C654" s="50" t="s">
        <v>876</v>
      </c>
      <c r="D654" s="50" t="s">
        <v>867</v>
      </c>
      <c r="E654" s="53">
        <v>0.02</v>
      </c>
      <c r="F654" s="53">
        <v>0.03</v>
      </c>
      <c r="G654" s="53">
        <v>0.05</v>
      </c>
      <c r="H654" s="53">
        <v>0.06</v>
      </c>
      <c r="I654" s="53">
        <v>0.08</v>
      </c>
      <c r="J654" s="53">
        <v>0.1</v>
      </c>
      <c r="K654" s="53">
        <v>0.11</v>
      </c>
      <c r="L654" s="53">
        <v>0.13</v>
      </c>
      <c r="M654" s="53">
        <v>0.25</v>
      </c>
      <c r="N654" s="53">
        <v>0.50600000000000001</v>
      </c>
      <c r="O654" s="45" t="s">
        <v>888</v>
      </c>
      <c r="Q654" s="12"/>
    </row>
    <row r="655" spans="1:17" s="10" customFormat="1" ht="26.4" x14ac:dyDescent="0.25">
      <c r="A655" s="45" t="s">
        <v>827</v>
      </c>
      <c r="B655" s="54" t="s">
        <v>869</v>
      </c>
      <c r="C655" s="27" t="s">
        <v>877</v>
      </c>
      <c r="D655" s="50" t="s">
        <v>880</v>
      </c>
      <c r="E655" s="53">
        <v>0</v>
      </c>
      <c r="F655" s="53">
        <v>0.1</v>
      </c>
      <c r="G655" s="53">
        <v>0.13</v>
      </c>
      <c r="H655" s="53">
        <v>0.26</v>
      </c>
      <c r="I655" s="53">
        <v>0.35</v>
      </c>
      <c r="J655" s="53">
        <v>0.33</v>
      </c>
      <c r="K655" s="53">
        <v>0.52</v>
      </c>
      <c r="L655" s="53">
        <v>0.8</v>
      </c>
      <c r="M655" s="53">
        <v>0.62</v>
      </c>
      <c r="N655" s="53">
        <v>1</v>
      </c>
      <c r="O655" s="45" t="s">
        <v>888</v>
      </c>
      <c r="Q655" s="12"/>
    </row>
    <row r="656" spans="1:17" s="10" customFormat="1" x14ac:dyDescent="0.25">
      <c r="A656" s="90" t="s">
        <v>828</v>
      </c>
      <c r="B656" s="114" t="s">
        <v>870</v>
      </c>
      <c r="C656" s="50" t="s">
        <v>878</v>
      </c>
      <c r="D656" s="50">
        <v>24</v>
      </c>
      <c r="E656" s="53"/>
      <c r="F656" s="53"/>
      <c r="G656" s="53"/>
      <c r="H656" s="53"/>
      <c r="I656" s="53"/>
      <c r="J656" s="53">
        <v>0.5</v>
      </c>
      <c r="K656" s="53">
        <v>0.5</v>
      </c>
      <c r="L656" s="53">
        <v>0.5</v>
      </c>
      <c r="M656" s="53"/>
      <c r="N656" s="53"/>
      <c r="O656" s="45" t="s">
        <v>888</v>
      </c>
      <c r="Q656" s="12"/>
    </row>
    <row r="657" spans="1:17" s="10" customFormat="1" ht="26.4" x14ac:dyDescent="0.25">
      <c r="A657" s="91"/>
      <c r="B657" s="114"/>
      <c r="C657" s="50" t="s">
        <v>871</v>
      </c>
      <c r="D657" s="50">
        <v>3</v>
      </c>
      <c r="E657" s="53">
        <v>0.13</v>
      </c>
      <c r="F657" s="53">
        <v>0.16</v>
      </c>
      <c r="G657" s="53">
        <v>0.26</v>
      </c>
      <c r="H657" s="53">
        <v>0.26</v>
      </c>
      <c r="I657" s="53">
        <v>0.31</v>
      </c>
      <c r="J657" s="53">
        <v>0.26</v>
      </c>
      <c r="K657" s="53">
        <v>0.42</v>
      </c>
      <c r="L657" s="53">
        <v>0.31</v>
      </c>
      <c r="M657" s="53">
        <v>1.1200000000000001</v>
      </c>
      <c r="N657" s="53">
        <v>1.97</v>
      </c>
      <c r="O657" s="45" t="s">
        <v>888</v>
      </c>
      <c r="Q657" s="12"/>
    </row>
    <row r="658" spans="1:17" x14ac:dyDescent="0.25">
      <c r="A658" s="45" t="s">
        <v>829</v>
      </c>
      <c r="B658" s="50" t="s">
        <v>873</v>
      </c>
      <c r="C658" s="27" t="s">
        <v>875</v>
      </c>
      <c r="D658" s="50" t="s">
        <v>872</v>
      </c>
      <c r="E658" s="53">
        <v>0.01</v>
      </c>
      <c r="F658" s="53">
        <v>0.02</v>
      </c>
      <c r="G658" s="53">
        <v>0.03</v>
      </c>
      <c r="H658" s="53">
        <v>0.04</v>
      </c>
      <c r="I658" s="53">
        <v>0.05</v>
      </c>
      <c r="J658" s="53">
        <v>0.06</v>
      </c>
      <c r="K658" s="53">
        <v>7.0000000000000007E-2</v>
      </c>
      <c r="L658" s="53">
        <v>0.08</v>
      </c>
      <c r="M658" s="53">
        <v>0.09</v>
      </c>
      <c r="N658" s="53">
        <v>0.15</v>
      </c>
      <c r="O658" s="45" t="s">
        <v>888</v>
      </c>
    </row>
    <row r="659" spans="1:17" x14ac:dyDescent="0.25">
      <c r="A659" s="45" t="s">
        <v>830</v>
      </c>
      <c r="B659" s="52" t="s">
        <v>897</v>
      </c>
      <c r="C659" s="50" t="s">
        <v>900</v>
      </c>
      <c r="D659" s="50" t="s">
        <v>896</v>
      </c>
      <c r="E659" s="53">
        <v>0.1</v>
      </c>
      <c r="F659" s="53">
        <v>0.2</v>
      </c>
      <c r="G659" s="53">
        <v>0.3</v>
      </c>
      <c r="H659" s="53">
        <v>0.4</v>
      </c>
      <c r="I659" s="53">
        <v>0.5</v>
      </c>
      <c r="J659" s="53">
        <v>0.6</v>
      </c>
      <c r="K659" s="53">
        <v>0.7</v>
      </c>
      <c r="L659" s="53">
        <v>0.8</v>
      </c>
      <c r="M659" s="53">
        <v>0.9</v>
      </c>
      <c r="N659" s="53">
        <v>1</v>
      </c>
      <c r="O659" s="45" t="s">
        <v>901</v>
      </c>
    </row>
    <row r="660" spans="1:17" x14ac:dyDescent="0.25">
      <c r="A660" s="45" t="s">
        <v>831</v>
      </c>
      <c r="B660" s="52" t="s">
        <v>899</v>
      </c>
      <c r="C660" s="50" t="s">
        <v>900</v>
      </c>
      <c r="D660" s="50" t="s">
        <v>898</v>
      </c>
      <c r="E660" s="53">
        <v>0.15</v>
      </c>
      <c r="F660" s="53">
        <v>0.3</v>
      </c>
      <c r="G660" s="53">
        <v>0.45</v>
      </c>
      <c r="H660" s="53">
        <v>0.6</v>
      </c>
      <c r="I660" s="53">
        <v>0.75</v>
      </c>
      <c r="J660" s="53">
        <v>0.9</v>
      </c>
      <c r="K660" s="53">
        <v>1.05</v>
      </c>
      <c r="L660" s="53">
        <v>1.2</v>
      </c>
      <c r="M660" s="53">
        <v>1.35</v>
      </c>
      <c r="N660" s="53">
        <v>1.5</v>
      </c>
      <c r="O660" s="45" t="s">
        <v>901</v>
      </c>
    </row>
    <row r="661" spans="1:17" ht="26.4" x14ac:dyDescent="0.25">
      <c r="A661" s="45" t="s">
        <v>832</v>
      </c>
      <c r="B661" s="52" t="s">
        <v>944</v>
      </c>
      <c r="C661" s="50" t="s">
        <v>951</v>
      </c>
      <c r="D661" s="50" t="s">
        <v>943</v>
      </c>
      <c r="E661" s="53"/>
      <c r="F661" s="53"/>
      <c r="G661" s="53"/>
      <c r="H661" s="53"/>
      <c r="I661" s="53"/>
      <c r="J661" s="53"/>
      <c r="K661" s="53"/>
      <c r="L661" s="53">
        <v>2</v>
      </c>
      <c r="M661" s="53">
        <v>2</v>
      </c>
      <c r="N661" s="53">
        <v>2</v>
      </c>
      <c r="O661" s="45" t="s">
        <v>955</v>
      </c>
    </row>
    <row r="662" spans="1:17" ht="26.4" x14ac:dyDescent="0.25">
      <c r="A662" s="45" t="s">
        <v>833</v>
      </c>
      <c r="B662" s="52" t="s">
        <v>946</v>
      </c>
      <c r="C662" s="50" t="s">
        <v>952</v>
      </c>
      <c r="D662" s="50" t="s">
        <v>945</v>
      </c>
      <c r="E662" s="53">
        <v>2</v>
      </c>
      <c r="F662" s="53">
        <v>2</v>
      </c>
      <c r="G662" s="53">
        <v>2</v>
      </c>
      <c r="H662" s="53">
        <v>2</v>
      </c>
      <c r="I662" s="53">
        <v>2</v>
      </c>
      <c r="J662" s="53">
        <v>2</v>
      </c>
      <c r="K662" s="53">
        <v>2</v>
      </c>
      <c r="L662" s="53">
        <v>2</v>
      </c>
      <c r="M662" s="53">
        <v>2</v>
      </c>
      <c r="N662" s="53">
        <v>2</v>
      </c>
      <c r="O662" s="45" t="s">
        <v>955</v>
      </c>
    </row>
    <row r="663" spans="1:17" ht="26.4" x14ac:dyDescent="0.25">
      <c r="A663" s="45" t="s">
        <v>834</v>
      </c>
      <c r="B663" s="52" t="s">
        <v>948</v>
      </c>
      <c r="C663" s="50" t="s">
        <v>953</v>
      </c>
      <c r="D663" s="50" t="s">
        <v>947</v>
      </c>
      <c r="E663" s="53"/>
      <c r="F663" s="53"/>
      <c r="G663" s="53">
        <v>2.2999999999999998</v>
      </c>
      <c r="H663" s="53">
        <v>2.2999999999999998</v>
      </c>
      <c r="I663" s="53">
        <v>2.2999999999999998</v>
      </c>
      <c r="J663" s="53">
        <v>2.2999999999999998</v>
      </c>
      <c r="K663" s="53">
        <v>2.2999999999999998</v>
      </c>
      <c r="L663" s="53">
        <v>2.2999999999999998</v>
      </c>
      <c r="M663" s="53">
        <v>2.2999999999999998</v>
      </c>
      <c r="N663" s="53">
        <v>2.2999999999999998</v>
      </c>
      <c r="O663" s="45" t="s">
        <v>955</v>
      </c>
    </row>
    <row r="664" spans="1:17" ht="26.4" x14ac:dyDescent="0.25">
      <c r="A664" s="45" t="s">
        <v>835</v>
      </c>
      <c r="B664" s="52" t="s">
        <v>950</v>
      </c>
      <c r="C664" s="50" t="s">
        <v>954</v>
      </c>
      <c r="D664" s="50" t="s">
        <v>949</v>
      </c>
      <c r="E664" s="53"/>
      <c r="F664" s="53"/>
      <c r="G664" s="53"/>
      <c r="H664" s="53"/>
      <c r="I664" s="53"/>
      <c r="J664" s="53">
        <v>2</v>
      </c>
      <c r="K664" s="53">
        <v>2</v>
      </c>
      <c r="L664" s="53">
        <v>2</v>
      </c>
      <c r="M664" s="53">
        <v>2</v>
      </c>
      <c r="N664" s="53">
        <v>2</v>
      </c>
      <c r="O664" s="45" t="s">
        <v>955</v>
      </c>
    </row>
    <row r="665" spans="1:17" x14ac:dyDescent="0.25">
      <c r="A665" s="45" t="s">
        <v>1009</v>
      </c>
      <c r="B665" s="50" t="s">
        <v>959</v>
      </c>
      <c r="C665" s="50" t="s">
        <v>997</v>
      </c>
      <c r="D665" s="50"/>
      <c r="E665" s="53">
        <v>0.26400000000000001</v>
      </c>
      <c r="F665" s="53">
        <v>0.52800000000000002</v>
      </c>
      <c r="G665" s="53">
        <v>0.79200000000000004</v>
      </c>
      <c r="H665" s="53">
        <v>1.056</v>
      </c>
      <c r="I665" s="53">
        <v>1.32</v>
      </c>
      <c r="J665" s="53">
        <v>1.5840000000000001</v>
      </c>
      <c r="K665" s="53">
        <v>1.8480000000000001</v>
      </c>
      <c r="L665" s="53">
        <v>2.1120000000000001</v>
      </c>
      <c r="M665" s="53">
        <v>2.3760000000000003</v>
      </c>
      <c r="N665" s="53">
        <v>2.64</v>
      </c>
      <c r="O665" s="44" t="s">
        <v>979</v>
      </c>
    </row>
    <row r="666" spans="1:17" x14ac:dyDescent="0.25">
      <c r="A666" s="45" t="s">
        <v>1010</v>
      </c>
      <c r="B666" s="50" t="s">
        <v>999</v>
      </c>
      <c r="C666" s="50" t="s">
        <v>998</v>
      </c>
      <c r="D666" s="50"/>
      <c r="E666" s="53">
        <v>1.6E-2</v>
      </c>
      <c r="F666" s="53">
        <v>3.2000000000000001E-2</v>
      </c>
      <c r="G666" s="53">
        <v>4.8000000000000001E-2</v>
      </c>
      <c r="H666" s="53">
        <v>6.4000000000000001E-2</v>
      </c>
      <c r="I666" s="53">
        <v>0.08</v>
      </c>
      <c r="J666" s="53">
        <v>9.6000000000000002E-2</v>
      </c>
      <c r="K666" s="53">
        <v>0.112</v>
      </c>
      <c r="L666" s="53">
        <v>0.128</v>
      </c>
      <c r="M666" s="53">
        <v>0.14400000000000002</v>
      </c>
      <c r="N666" s="53">
        <v>0.16</v>
      </c>
      <c r="O666" s="44" t="s">
        <v>979</v>
      </c>
    </row>
    <row r="667" spans="1:17" x14ac:dyDescent="0.25">
      <c r="A667" s="45" t="s">
        <v>1011</v>
      </c>
      <c r="B667" s="50" t="s">
        <v>1000</v>
      </c>
      <c r="C667" s="50" t="s">
        <v>998</v>
      </c>
      <c r="D667" s="50"/>
      <c r="E667" s="53">
        <v>4.8000000000000001E-2</v>
      </c>
      <c r="F667" s="53">
        <v>9.6000000000000002E-2</v>
      </c>
      <c r="G667" s="53">
        <v>0.14400000000000002</v>
      </c>
      <c r="H667" s="53">
        <v>0.192</v>
      </c>
      <c r="I667" s="53">
        <v>0.24</v>
      </c>
      <c r="J667" s="53">
        <v>0.28800000000000003</v>
      </c>
      <c r="K667" s="53">
        <v>0.33600000000000002</v>
      </c>
      <c r="L667" s="53">
        <v>0.38400000000000001</v>
      </c>
      <c r="M667" s="53">
        <v>0.432</v>
      </c>
      <c r="N667" s="53">
        <v>0.48</v>
      </c>
      <c r="O667" s="44" t="s">
        <v>979</v>
      </c>
    </row>
    <row r="668" spans="1:17" x14ac:dyDescent="0.25">
      <c r="A668" s="45" t="s">
        <v>1012</v>
      </c>
      <c r="B668" s="50" t="s">
        <v>1001</v>
      </c>
      <c r="C668" s="50" t="s">
        <v>998</v>
      </c>
      <c r="D668" s="50"/>
      <c r="E668" s="53">
        <v>9.1999999999999998E-2</v>
      </c>
      <c r="F668" s="53">
        <v>0.184</v>
      </c>
      <c r="G668" s="53">
        <v>0.27600000000000002</v>
      </c>
      <c r="H668" s="53">
        <v>0.36799999999999999</v>
      </c>
      <c r="I668" s="53">
        <v>0.45999999999999996</v>
      </c>
      <c r="J668" s="53">
        <v>0.55200000000000005</v>
      </c>
      <c r="K668" s="53">
        <v>0.64400000000000002</v>
      </c>
      <c r="L668" s="53">
        <v>0.73599999999999999</v>
      </c>
      <c r="M668" s="53">
        <v>0.82799999999999996</v>
      </c>
      <c r="N668" s="53">
        <v>0.92</v>
      </c>
      <c r="O668" s="44" t="s">
        <v>979</v>
      </c>
    </row>
    <row r="669" spans="1:17" x14ac:dyDescent="0.25">
      <c r="A669" s="45" t="s">
        <v>1013</v>
      </c>
      <c r="B669" s="50" t="s">
        <v>1003</v>
      </c>
      <c r="C669" s="50" t="s">
        <v>1002</v>
      </c>
      <c r="D669" s="50"/>
      <c r="E669" s="53">
        <v>0.06</v>
      </c>
      <c r="F669" s="53">
        <v>0.12</v>
      </c>
      <c r="G669" s="53">
        <v>0.18</v>
      </c>
      <c r="H669" s="53">
        <v>0.24</v>
      </c>
      <c r="I669" s="53">
        <v>0.3</v>
      </c>
      <c r="J669" s="53">
        <v>0.36</v>
      </c>
      <c r="K669" s="53">
        <v>0.42</v>
      </c>
      <c r="L669" s="53">
        <v>0.48</v>
      </c>
      <c r="M669" s="53">
        <v>0.54</v>
      </c>
      <c r="N669" s="53">
        <v>0.6</v>
      </c>
      <c r="O669" s="44" t="s">
        <v>979</v>
      </c>
    </row>
    <row r="670" spans="1:17" x14ac:dyDescent="0.25">
      <c r="A670" s="45" t="s">
        <v>1014</v>
      </c>
      <c r="B670" s="50" t="s">
        <v>1003</v>
      </c>
      <c r="C670" s="50" t="s">
        <v>1004</v>
      </c>
      <c r="D670" s="50"/>
      <c r="E670" s="53">
        <v>0.122</v>
      </c>
      <c r="F670" s="53">
        <v>0.24399999999999999</v>
      </c>
      <c r="G670" s="53">
        <v>0.36599999999999999</v>
      </c>
      <c r="H670" s="53">
        <v>0.48799999999999999</v>
      </c>
      <c r="I670" s="53">
        <v>0.61</v>
      </c>
      <c r="J670" s="53">
        <v>0.73199999999999998</v>
      </c>
      <c r="K670" s="53">
        <v>0.85399999999999998</v>
      </c>
      <c r="L670" s="53">
        <v>0.97599999999999998</v>
      </c>
      <c r="M670" s="53">
        <v>1.0979999999999999</v>
      </c>
      <c r="N670" s="53">
        <v>1.22</v>
      </c>
      <c r="O670" s="44" t="s">
        <v>979</v>
      </c>
    </row>
    <row r="671" spans="1:17" x14ac:dyDescent="0.25">
      <c r="A671" s="45" t="s">
        <v>1015</v>
      </c>
      <c r="B671" s="50" t="s">
        <v>1003</v>
      </c>
      <c r="C671" s="50" t="s">
        <v>1005</v>
      </c>
      <c r="D671" s="50"/>
      <c r="E671" s="53">
        <v>0.16</v>
      </c>
      <c r="F671" s="53">
        <v>0.32</v>
      </c>
      <c r="G671" s="53">
        <v>0.48</v>
      </c>
      <c r="H671" s="53">
        <v>0.64</v>
      </c>
      <c r="I671" s="53">
        <v>0.8</v>
      </c>
      <c r="J671" s="53">
        <v>0.96</v>
      </c>
      <c r="K671" s="53">
        <v>1.1200000000000001</v>
      </c>
      <c r="L671" s="53">
        <v>1.28</v>
      </c>
      <c r="M671" s="53">
        <v>1.6</v>
      </c>
      <c r="N671" s="53">
        <v>1.6</v>
      </c>
      <c r="O671" s="44" t="s">
        <v>979</v>
      </c>
    </row>
    <row r="672" spans="1:17" x14ac:dyDescent="0.25">
      <c r="A672" s="45" t="s">
        <v>1016</v>
      </c>
      <c r="B672" s="50" t="s">
        <v>1003</v>
      </c>
      <c r="C672" s="50" t="s">
        <v>1006</v>
      </c>
      <c r="D672" s="50"/>
      <c r="E672" s="53">
        <v>4.8000000000000001E-2</v>
      </c>
      <c r="F672" s="53">
        <v>9.6000000000000002E-2</v>
      </c>
      <c r="G672" s="53">
        <v>0.14400000000000002</v>
      </c>
      <c r="H672" s="53">
        <v>0.192</v>
      </c>
      <c r="I672" s="53">
        <v>0.24</v>
      </c>
      <c r="J672" s="53">
        <v>0.28800000000000003</v>
      </c>
      <c r="K672" s="53">
        <v>0.33600000000000002</v>
      </c>
      <c r="L672" s="53">
        <v>0.38400000000000001</v>
      </c>
      <c r="M672" s="53">
        <v>0.432</v>
      </c>
      <c r="N672" s="53">
        <v>0.48</v>
      </c>
      <c r="O672" s="44" t="s">
        <v>979</v>
      </c>
    </row>
    <row r="673" spans="1:17" x14ac:dyDescent="0.25">
      <c r="A673" s="45" t="s">
        <v>1017</v>
      </c>
      <c r="B673" s="50" t="s">
        <v>1008</v>
      </c>
      <c r="C673" s="50" t="s">
        <v>1007</v>
      </c>
      <c r="D673" s="50"/>
      <c r="E673" s="53">
        <v>0.09</v>
      </c>
      <c r="F673" s="53">
        <v>0.18</v>
      </c>
      <c r="G673" s="53">
        <v>0.27</v>
      </c>
      <c r="H673" s="53">
        <v>0.36</v>
      </c>
      <c r="I673" s="53">
        <v>0.44999999999999996</v>
      </c>
      <c r="J673" s="53">
        <v>0.54</v>
      </c>
      <c r="K673" s="53">
        <v>0.63</v>
      </c>
      <c r="L673" s="53">
        <v>0.72</v>
      </c>
      <c r="M673" s="53">
        <v>0.80999999999999994</v>
      </c>
      <c r="N673" s="53">
        <v>0.9</v>
      </c>
      <c r="O673" s="44" t="s">
        <v>979</v>
      </c>
    </row>
    <row r="674" spans="1:17" x14ac:dyDescent="0.25">
      <c r="A674" s="45" t="s">
        <v>1018</v>
      </c>
      <c r="B674" s="52" t="s">
        <v>1022</v>
      </c>
      <c r="C674" s="52" t="s">
        <v>1028</v>
      </c>
      <c r="D674" s="50" t="s">
        <v>1021</v>
      </c>
      <c r="E674" s="53">
        <v>2.4</v>
      </c>
      <c r="F674" s="53">
        <v>2.4</v>
      </c>
      <c r="G674" s="53">
        <v>2.4</v>
      </c>
      <c r="H674" s="53">
        <v>2.4</v>
      </c>
      <c r="I674" s="53">
        <v>2.4</v>
      </c>
      <c r="J674" s="53">
        <v>2.4</v>
      </c>
      <c r="K674" s="53">
        <v>2.4</v>
      </c>
      <c r="L674" s="53">
        <v>2.4</v>
      </c>
      <c r="M674" s="53">
        <v>2.4</v>
      </c>
      <c r="N674" s="53">
        <v>2.4</v>
      </c>
      <c r="O674" s="45" t="s">
        <v>1022</v>
      </c>
    </row>
    <row r="675" spans="1:17" x14ac:dyDescent="0.25">
      <c r="A675" s="45" t="s">
        <v>1019</v>
      </c>
      <c r="B675" s="52" t="s">
        <v>1024</v>
      </c>
      <c r="C675" s="52" t="s">
        <v>1029</v>
      </c>
      <c r="D675" s="50" t="s">
        <v>1023</v>
      </c>
      <c r="E675" s="53"/>
      <c r="F675" s="53"/>
      <c r="G675" s="53"/>
      <c r="H675" s="53"/>
      <c r="I675" s="53">
        <v>2.2000000000000002</v>
      </c>
      <c r="J675" s="53">
        <v>2.2000000000000002</v>
      </c>
      <c r="K675" s="53">
        <v>2.2000000000000002</v>
      </c>
      <c r="L675" s="53">
        <v>2.2000000000000002</v>
      </c>
      <c r="M675" s="53">
        <v>2.2000000000000002</v>
      </c>
      <c r="N675" s="53">
        <v>2.2000000000000002</v>
      </c>
      <c r="O675" s="45" t="s">
        <v>1022</v>
      </c>
    </row>
    <row r="676" spans="1:17" x14ac:dyDescent="0.25">
      <c r="A676" s="45" t="s">
        <v>1020</v>
      </c>
      <c r="B676" s="52" t="s">
        <v>1026</v>
      </c>
      <c r="C676" s="52" t="s">
        <v>1030</v>
      </c>
      <c r="D676" s="50" t="s">
        <v>1025</v>
      </c>
      <c r="E676" s="53"/>
      <c r="F676" s="53"/>
      <c r="G676" s="53"/>
      <c r="H676" s="53"/>
      <c r="I676" s="53"/>
      <c r="J676" s="53"/>
      <c r="K676" s="53"/>
      <c r="L676" s="53"/>
      <c r="M676" s="53"/>
      <c r="N676" s="53">
        <v>0.4</v>
      </c>
      <c r="O676" s="45" t="s">
        <v>1022</v>
      </c>
    </row>
    <row r="677" spans="1:17" ht="39.6" x14ac:dyDescent="0.25">
      <c r="A677" s="45" t="s">
        <v>1027</v>
      </c>
      <c r="B677" s="52" t="s">
        <v>1032</v>
      </c>
      <c r="C677" s="50" t="s">
        <v>1069</v>
      </c>
      <c r="D677" s="50" t="s">
        <v>1031</v>
      </c>
      <c r="E677" s="53">
        <v>2.5000000000000001E-2</v>
      </c>
      <c r="F677" s="53">
        <v>0.05</v>
      </c>
      <c r="G677" s="53">
        <v>0.09</v>
      </c>
      <c r="H677" s="53">
        <v>0.12</v>
      </c>
      <c r="I677" s="53">
        <v>0.19</v>
      </c>
      <c r="J677" s="53">
        <v>0.23</v>
      </c>
      <c r="K677" s="53">
        <v>0.28999999999999998</v>
      </c>
      <c r="L677" s="53">
        <v>0.32</v>
      </c>
      <c r="M677" s="53">
        <v>0.4</v>
      </c>
      <c r="N677" s="53">
        <v>0.46700000000000003</v>
      </c>
      <c r="O677" s="45" t="s">
        <v>1087</v>
      </c>
    </row>
    <row r="678" spans="1:17" ht="39.6" x14ac:dyDescent="0.25">
      <c r="A678" s="45" t="s">
        <v>1050</v>
      </c>
      <c r="B678" s="52" t="s">
        <v>1032</v>
      </c>
      <c r="C678" s="50" t="s">
        <v>1070</v>
      </c>
      <c r="D678" s="50" t="s">
        <v>1033</v>
      </c>
      <c r="E678" s="53">
        <v>0.02</v>
      </c>
      <c r="F678" s="53">
        <v>4.4999999999999998E-2</v>
      </c>
      <c r="G678" s="53">
        <v>0.09</v>
      </c>
      <c r="H678" s="53">
        <v>0.17</v>
      </c>
      <c r="I678" s="53">
        <v>0.21</v>
      </c>
      <c r="J678" s="53">
        <v>0.24299999999999999</v>
      </c>
      <c r="K678" s="53">
        <v>0.29799999999999999</v>
      </c>
      <c r="L678" s="53">
        <v>0.32500000000000001</v>
      </c>
      <c r="M678" s="53">
        <v>0.39500000000000002</v>
      </c>
      <c r="N678" s="53">
        <v>0.42399999999999999</v>
      </c>
      <c r="O678" s="45" t="s">
        <v>1087</v>
      </c>
    </row>
    <row r="679" spans="1:17" ht="39.6" x14ac:dyDescent="0.25">
      <c r="A679" s="45" t="s">
        <v>1051</v>
      </c>
      <c r="B679" s="52" t="s">
        <v>1032</v>
      </c>
      <c r="C679" s="50" t="s">
        <v>1071</v>
      </c>
      <c r="D679" s="50" t="s">
        <v>1034</v>
      </c>
      <c r="E679" s="53">
        <v>0.23</v>
      </c>
      <c r="F679" s="53">
        <v>0.27</v>
      </c>
      <c r="G679" s="53">
        <v>0.31</v>
      </c>
      <c r="H679" s="53">
        <v>0.39</v>
      </c>
      <c r="I679" s="53">
        <v>0.42</v>
      </c>
      <c r="J679" s="53">
        <v>0.49</v>
      </c>
      <c r="K679" s="53">
        <v>0.53</v>
      </c>
      <c r="L679" s="53">
        <v>0.61</v>
      </c>
      <c r="M679" s="53">
        <v>0.69</v>
      </c>
      <c r="N679" s="53">
        <v>0.74399999999999999</v>
      </c>
      <c r="O679" s="45" t="s">
        <v>1087</v>
      </c>
    </row>
    <row r="680" spans="1:17" ht="39.6" x14ac:dyDescent="0.25">
      <c r="A680" s="45" t="s">
        <v>1052</v>
      </c>
      <c r="B680" s="50" t="s">
        <v>1032</v>
      </c>
      <c r="C680" s="50" t="s">
        <v>1072</v>
      </c>
      <c r="D680" s="50" t="s">
        <v>1035</v>
      </c>
      <c r="E680" s="53">
        <v>0.02</v>
      </c>
      <c r="F680" s="53">
        <v>0.04</v>
      </c>
      <c r="G680" s="53">
        <v>0.06</v>
      </c>
      <c r="H680" s="53">
        <v>0.08</v>
      </c>
      <c r="I680" s="53">
        <v>0.1</v>
      </c>
      <c r="J680" s="53">
        <v>0.12</v>
      </c>
      <c r="K680" s="53">
        <v>0.14000000000000001</v>
      </c>
      <c r="L680" s="53">
        <v>0.16</v>
      </c>
      <c r="M680" s="53">
        <v>0.18</v>
      </c>
      <c r="N680" s="53">
        <v>0.20699999999999999</v>
      </c>
      <c r="O680" s="45" t="s">
        <v>1087</v>
      </c>
      <c r="Q680" s="11"/>
    </row>
    <row r="681" spans="1:17" s="10" customFormat="1" ht="26.4" x14ac:dyDescent="0.25">
      <c r="A681" s="45" t="s">
        <v>1053</v>
      </c>
      <c r="B681" s="54" t="s">
        <v>1048</v>
      </c>
      <c r="C681" s="54" t="s">
        <v>1073</v>
      </c>
      <c r="D681" s="54" t="s">
        <v>1036</v>
      </c>
      <c r="E681" s="55">
        <v>4.4999999999999998E-2</v>
      </c>
      <c r="F681" s="55">
        <v>4.4999999999999998E-2</v>
      </c>
      <c r="G681" s="55">
        <v>4.4999999999999998E-2</v>
      </c>
      <c r="H681" s="55">
        <v>4.4999999999999998E-2</v>
      </c>
      <c r="I681" s="55">
        <v>4.4999999999999998E-2</v>
      </c>
      <c r="J681" s="55">
        <v>4.4999999999999998E-2</v>
      </c>
      <c r="K681" s="55">
        <v>4.4999999999999998E-2</v>
      </c>
      <c r="L681" s="55">
        <v>4.4999999999999998E-2</v>
      </c>
      <c r="M681" s="55">
        <v>4.4999999999999998E-2</v>
      </c>
      <c r="N681" s="55">
        <v>4.4999999999999998E-2</v>
      </c>
      <c r="O681" s="45" t="s">
        <v>1087</v>
      </c>
    </row>
    <row r="682" spans="1:17" s="10" customFormat="1" ht="26.4" x14ac:dyDescent="0.25">
      <c r="A682" s="45" t="s">
        <v>1054</v>
      </c>
      <c r="B682" s="54" t="s">
        <v>1048</v>
      </c>
      <c r="C682" s="54" t="s">
        <v>1074</v>
      </c>
      <c r="D682" s="54" t="s">
        <v>896</v>
      </c>
      <c r="E682" s="55">
        <v>0.04</v>
      </c>
      <c r="F682" s="55">
        <v>0.06</v>
      </c>
      <c r="G682" s="55">
        <v>0.08</v>
      </c>
      <c r="H682" s="55">
        <v>0.1</v>
      </c>
      <c r="I682" s="55">
        <v>0.12</v>
      </c>
      <c r="J682" s="55">
        <v>0.14000000000000001</v>
      </c>
      <c r="K682" s="55">
        <v>0.16</v>
      </c>
      <c r="L682" s="55">
        <v>0.18</v>
      </c>
      <c r="M682" s="55">
        <v>0.2</v>
      </c>
      <c r="N682" s="55">
        <v>0.27</v>
      </c>
      <c r="O682" s="45" t="s">
        <v>1087</v>
      </c>
    </row>
    <row r="683" spans="1:17" s="10" customFormat="1" ht="39.6" x14ac:dyDescent="0.25">
      <c r="A683" s="45" t="s">
        <v>1055</v>
      </c>
      <c r="B683" s="54" t="s">
        <v>1048</v>
      </c>
      <c r="C683" s="54" t="s">
        <v>1075</v>
      </c>
      <c r="D683" s="54" t="s">
        <v>1037</v>
      </c>
      <c r="E683" s="55"/>
      <c r="F683" s="55"/>
      <c r="G683" s="55"/>
      <c r="H683" s="55"/>
      <c r="I683" s="55"/>
      <c r="J683" s="55"/>
      <c r="K683" s="55"/>
      <c r="L683" s="55"/>
      <c r="M683" s="55">
        <v>0.5</v>
      </c>
      <c r="N683" s="55">
        <v>0.64</v>
      </c>
      <c r="O683" s="45" t="s">
        <v>1087</v>
      </c>
    </row>
    <row r="684" spans="1:17" s="10" customFormat="1" ht="26.4" x14ac:dyDescent="0.25">
      <c r="A684" s="45" t="s">
        <v>1056</v>
      </c>
      <c r="B684" s="54" t="s">
        <v>1048</v>
      </c>
      <c r="C684" s="54" t="s">
        <v>1076</v>
      </c>
      <c r="D684" s="54" t="s">
        <v>1038</v>
      </c>
      <c r="E684" s="55"/>
      <c r="F684" s="55"/>
      <c r="G684" s="55"/>
      <c r="H684" s="55"/>
      <c r="I684" s="55"/>
      <c r="J684" s="55"/>
      <c r="K684" s="55"/>
      <c r="L684" s="55"/>
      <c r="M684" s="55">
        <v>0.2</v>
      </c>
      <c r="N684" s="55">
        <v>0.24</v>
      </c>
      <c r="O684" s="45" t="s">
        <v>1087</v>
      </c>
      <c r="Q684" s="12"/>
    </row>
    <row r="685" spans="1:17" s="10" customFormat="1" ht="39.6" x14ac:dyDescent="0.25">
      <c r="A685" s="45" t="s">
        <v>1057</v>
      </c>
      <c r="B685" s="54" t="s">
        <v>1048</v>
      </c>
      <c r="C685" s="54" t="s">
        <v>1077</v>
      </c>
      <c r="D685" s="54" t="s">
        <v>1039</v>
      </c>
      <c r="E685" s="55"/>
      <c r="F685" s="55"/>
      <c r="G685" s="55"/>
      <c r="H685" s="55"/>
      <c r="I685" s="55">
        <v>0.45</v>
      </c>
      <c r="J685" s="55">
        <v>0.45</v>
      </c>
      <c r="K685" s="55">
        <v>0.45</v>
      </c>
      <c r="L685" s="55">
        <v>0.45</v>
      </c>
      <c r="M685" s="55">
        <v>0.45</v>
      </c>
      <c r="N685" s="55">
        <v>0.45</v>
      </c>
      <c r="O685" s="45" t="s">
        <v>1087</v>
      </c>
      <c r="Q685" s="12"/>
    </row>
    <row r="686" spans="1:17" ht="26.4" x14ac:dyDescent="0.25">
      <c r="A686" s="45" t="s">
        <v>1058</v>
      </c>
      <c r="B686" s="50" t="s">
        <v>1049</v>
      </c>
      <c r="C686" s="50" t="s">
        <v>1078</v>
      </c>
      <c r="D686" s="50" t="s">
        <v>1040</v>
      </c>
      <c r="E686" s="53">
        <v>0.01</v>
      </c>
      <c r="F686" s="53">
        <v>1.4E-2</v>
      </c>
      <c r="G686" s="53">
        <v>1.6E-2</v>
      </c>
      <c r="H686" s="53">
        <v>0.02</v>
      </c>
      <c r="I686" s="53">
        <v>2.8000000000000001E-2</v>
      </c>
      <c r="J686" s="53">
        <v>3.3000000000000002E-2</v>
      </c>
      <c r="K686" s="53">
        <v>3.7999999999999999E-2</v>
      </c>
      <c r="L686" s="53">
        <v>4.3999999999999997E-2</v>
      </c>
      <c r="M686" s="53">
        <v>4.7E-2</v>
      </c>
      <c r="N686" s="53">
        <v>5.0999999999999997E-2</v>
      </c>
      <c r="O686" s="45" t="s">
        <v>1087</v>
      </c>
    </row>
    <row r="687" spans="1:17" ht="26.4" x14ac:dyDescent="0.25">
      <c r="A687" s="45" t="s">
        <v>1059</v>
      </c>
      <c r="B687" s="50" t="s">
        <v>1049</v>
      </c>
      <c r="C687" s="50" t="s">
        <v>1079</v>
      </c>
      <c r="D687" s="50" t="s">
        <v>1041</v>
      </c>
      <c r="E687" s="53">
        <v>5.0000000000000001E-3</v>
      </c>
      <c r="F687" s="53">
        <v>0.01</v>
      </c>
      <c r="G687" s="53">
        <v>1.4E-2</v>
      </c>
      <c r="H687" s="53">
        <v>0.02</v>
      </c>
      <c r="I687" s="53">
        <v>3.2000000000000001E-2</v>
      </c>
      <c r="J687" s="53">
        <v>0.04</v>
      </c>
      <c r="K687" s="53">
        <v>4.3999999999999997E-2</v>
      </c>
      <c r="L687" s="53">
        <v>0.05</v>
      </c>
      <c r="M687" s="53">
        <v>5.6000000000000001E-2</v>
      </c>
      <c r="N687" s="53">
        <v>6.2E-2</v>
      </c>
      <c r="O687" s="45" t="s">
        <v>1087</v>
      </c>
    </row>
    <row r="688" spans="1:17" ht="39.6" x14ac:dyDescent="0.25">
      <c r="A688" s="45" t="s">
        <v>1060</v>
      </c>
      <c r="B688" s="50" t="s">
        <v>1049</v>
      </c>
      <c r="C688" s="50" t="s">
        <v>1080</v>
      </c>
      <c r="D688" s="50" t="s">
        <v>1042</v>
      </c>
      <c r="E688" s="53">
        <v>5.0000000000000001E-3</v>
      </c>
      <c r="F688" s="53">
        <v>8.0000000000000002E-3</v>
      </c>
      <c r="G688" s="53">
        <v>0.01</v>
      </c>
      <c r="H688" s="53">
        <v>1.2E-2</v>
      </c>
      <c r="I688" s="53">
        <v>1.4E-2</v>
      </c>
      <c r="J688" s="53">
        <v>1.6E-2</v>
      </c>
      <c r="K688" s="53">
        <v>0.02</v>
      </c>
      <c r="L688" s="53">
        <v>2.3E-2</v>
      </c>
      <c r="M688" s="53">
        <v>2.5999999999999999E-2</v>
      </c>
      <c r="N688" s="53">
        <v>0.03</v>
      </c>
      <c r="O688" s="45" t="s">
        <v>1087</v>
      </c>
    </row>
    <row r="689" spans="1:17" s="10" customFormat="1" ht="26.4" x14ac:dyDescent="0.25">
      <c r="A689" s="45" t="s">
        <v>1061</v>
      </c>
      <c r="B689" s="50" t="s">
        <v>1049</v>
      </c>
      <c r="C689" s="50" t="s">
        <v>1081</v>
      </c>
      <c r="D689" s="50" t="s">
        <v>1043</v>
      </c>
      <c r="E689" s="53">
        <v>0.01</v>
      </c>
      <c r="F689" s="53">
        <v>1.4999999999999999E-2</v>
      </c>
      <c r="G689" s="53">
        <v>1.7999999999999999E-2</v>
      </c>
      <c r="H689" s="53">
        <v>2.5999999999999999E-2</v>
      </c>
      <c r="I689" s="53">
        <v>3.4000000000000002E-2</v>
      </c>
      <c r="J689" s="53">
        <v>0.04</v>
      </c>
      <c r="K689" s="53">
        <v>4.5999999999999999E-2</v>
      </c>
      <c r="L689" s="53">
        <v>5.1999999999999998E-2</v>
      </c>
      <c r="M689" s="53">
        <v>5.8000000000000003E-2</v>
      </c>
      <c r="N689" s="53">
        <v>6.2E-2</v>
      </c>
      <c r="O689" s="45" t="s">
        <v>1087</v>
      </c>
      <c r="Q689" s="12"/>
    </row>
    <row r="690" spans="1:17" s="10" customFormat="1" ht="26.4" x14ac:dyDescent="0.25">
      <c r="A690" s="45" t="s">
        <v>1062</v>
      </c>
      <c r="B690" s="50" t="s">
        <v>1049</v>
      </c>
      <c r="C690" s="50" t="s">
        <v>1082</v>
      </c>
      <c r="D690" s="50" t="s">
        <v>1044</v>
      </c>
      <c r="E690" s="53">
        <v>3.7999999999999999E-2</v>
      </c>
      <c r="F690" s="53">
        <v>6.3E-2</v>
      </c>
      <c r="G690" s="53">
        <v>9.6000000000000002E-2</v>
      </c>
      <c r="H690" s="53">
        <v>0.12</v>
      </c>
      <c r="I690" s="53">
        <v>0.154</v>
      </c>
      <c r="J690" s="53">
        <v>0.19500000000000001</v>
      </c>
      <c r="K690" s="53">
        <v>0.23400000000000001</v>
      </c>
      <c r="L690" s="53">
        <v>0.253</v>
      </c>
      <c r="M690" s="53">
        <v>0.28100000000000003</v>
      </c>
      <c r="N690" s="53">
        <v>0.32600000000000001</v>
      </c>
      <c r="O690" s="45" t="s">
        <v>1087</v>
      </c>
      <c r="Q690" s="12"/>
    </row>
    <row r="691" spans="1:17" s="10" customFormat="1" ht="26.4" x14ac:dyDescent="0.25">
      <c r="A691" s="45" t="s">
        <v>1063</v>
      </c>
      <c r="B691" s="50" t="s">
        <v>1049</v>
      </c>
      <c r="C691" s="50" t="s">
        <v>1083</v>
      </c>
      <c r="D691" s="50" t="s">
        <v>1045</v>
      </c>
      <c r="E691" s="53">
        <v>0.03</v>
      </c>
      <c r="F691" s="53">
        <v>4.2000000000000003E-2</v>
      </c>
      <c r="G691" s="53">
        <v>5.6000000000000001E-2</v>
      </c>
      <c r="H691" s="53">
        <v>7.8E-2</v>
      </c>
      <c r="I691" s="53">
        <v>0.1</v>
      </c>
      <c r="J691" s="53">
        <v>0.121</v>
      </c>
      <c r="K691" s="53">
        <v>0.153</v>
      </c>
      <c r="L691" s="53">
        <v>0.184</v>
      </c>
      <c r="M691" s="53">
        <v>0.23599999999999999</v>
      </c>
      <c r="N691" s="53">
        <v>0.3</v>
      </c>
      <c r="O691" s="45" t="s">
        <v>1087</v>
      </c>
      <c r="Q691" s="12"/>
    </row>
    <row r="692" spans="1:17" s="10" customFormat="1" ht="26.4" x14ac:dyDescent="0.25">
      <c r="A692" s="45" t="s">
        <v>1064</v>
      </c>
      <c r="B692" s="50" t="s">
        <v>1049</v>
      </c>
      <c r="C692" s="50" t="s">
        <v>1084</v>
      </c>
      <c r="D692" s="50" t="s">
        <v>1046</v>
      </c>
      <c r="E692" s="53"/>
      <c r="F692" s="53"/>
      <c r="G692" s="53"/>
      <c r="H692" s="53">
        <v>0.20399999999999999</v>
      </c>
      <c r="I692" s="53">
        <v>0.23200000000000001</v>
      </c>
      <c r="J692" s="53">
        <v>0.25900000000000001</v>
      </c>
      <c r="K692" s="53">
        <v>0.30399999999999999</v>
      </c>
      <c r="L692" s="53">
        <v>0.34</v>
      </c>
      <c r="M692" s="53">
        <v>0.40500000000000003</v>
      </c>
      <c r="N692" s="53">
        <v>0.49099999999999999</v>
      </c>
      <c r="O692" s="45" t="s">
        <v>1087</v>
      </c>
      <c r="Q692" s="12"/>
    </row>
    <row r="693" spans="1:17" s="10" customFormat="1" ht="26.4" x14ac:dyDescent="0.25">
      <c r="A693" s="45" t="s">
        <v>1065</v>
      </c>
      <c r="B693" s="50" t="s">
        <v>1049</v>
      </c>
      <c r="C693" s="50" t="s">
        <v>1085</v>
      </c>
      <c r="D693" s="50" t="s">
        <v>1042</v>
      </c>
      <c r="E693" s="53"/>
      <c r="F693" s="53"/>
      <c r="G693" s="53"/>
      <c r="H693" s="53">
        <v>0.112</v>
      </c>
      <c r="I693" s="53">
        <v>0.124</v>
      </c>
      <c r="J693" s="53">
        <v>0.13100000000000001</v>
      </c>
      <c r="K693" s="53">
        <v>0.13400000000000001</v>
      </c>
      <c r="L693" s="53">
        <v>0.13700000000000001</v>
      </c>
      <c r="M693" s="53">
        <v>0.14000000000000001</v>
      </c>
      <c r="N693" s="53">
        <v>0.14199999999999999</v>
      </c>
      <c r="O693" s="45" t="s">
        <v>1087</v>
      </c>
      <c r="Q693" s="12"/>
    </row>
    <row r="694" spans="1:17" s="10" customFormat="1" ht="26.4" x14ac:dyDescent="0.25">
      <c r="A694" s="45" t="s">
        <v>1066</v>
      </c>
      <c r="B694" s="50" t="s">
        <v>1049</v>
      </c>
      <c r="C694" s="50" t="s">
        <v>1086</v>
      </c>
      <c r="D694" s="50" t="s">
        <v>1047</v>
      </c>
      <c r="E694" s="53">
        <v>0.02</v>
      </c>
      <c r="F694" s="53">
        <v>2.4E-2</v>
      </c>
      <c r="G694" s="53">
        <v>3.2000000000000001E-2</v>
      </c>
      <c r="H694" s="53">
        <v>0.04</v>
      </c>
      <c r="I694" s="53">
        <v>4.4999999999999998E-2</v>
      </c>
      <c r="J694" s="53">
        <v>5.2999999999999999E-2</v>
      </c>
      <c r="K694" s="53">
        <v>5.8000000000000003E-2</v>
      </c>
      <c r="L694" s="53">
        <v>6.8000000000000005E-2</v>
      </c>
      <c r="M694" s="53">
        <v>7.8E-2</v>
      </c>
      <c r="N694" s="53">
        <v>9.4E-2</v>
      </c>
      <c r="O694" s="45" t="s">
        <v>1087</v>
      </c>
      <c r="Q694" s="12"/>
    </row>
    <row r="695" spans="1:17" s="10" customFormat="1" x14ac:dyDescent="0.25">
      <c r="A695" s="45" t="s">
        <v>1067</v>
      </c>
      <c r="B695" s="50" t="s">
        <v>1088</v>
      </c>
      <c r="C695" s="50" t="s">
        <v>1089</v>
      </c>
      <c r="D695" s="50"/>
      <c r="E695" s="53">
        <v>0.12000000000000001</v>
      </c>
      <c r="F695" s="53">
        <v>0.24</v>
      </c>
      <c r="G695" s="53">
        <v>0.31999999999999995</v>
      </c>
      <c r="H695" s="53">
        <v>0.41999999999999993</v>
      </c>
      <c r="I695" s="53">
        <v>0.54999999999999993</v>
      </c>
      <c r="J695" s="53">
        <v>0.63</v>
      </c>
      <c r="K695" s="53">
        <v>0.71000000000000008</v>
      </c>
      <c r="L695" s="53">
        <v>1.1600000000000001</v>
      </c>
      <c r="M695" s="53">
        <v>1.6800000000000002</v>
      </c>
      <c r="N695" s="53">
        <v>1.99</v>
      </c>
      <c r="O695" s="45" t="s">
        <v>1087</v>
      </c>
      <c r="Q695" s="12"/>
    </row>
    <row r="696" spans="1:17" s="10" customFormat="1" x14ac:dyDescent="0.25">
      <c r="A696" s="45" t="s">
        <v>1068</v>
      </c>
      <c r="B696" s="50" t="s">
        <v>1102</v>
      </c>
      <c r="C696" s="50" t="s">
        <v>1109</v>
      </c>
      <c r="D696" s="50" t="s">
        <v>1090</v>
      </c>
      <c r="E696" s="53"/>
      <c r="F696" s="53"/>
      <c r="G696" s="53"/>
      <c r="H696" s="53"/>
      <c r="I696" s="53"/>
      <c r="J696" s="53"/>
      <c r="K696" s="53"/>
      <c r="L696" s="53">
        <v>2</v>
      </c>
      <c r="M696" s="53">
        <v>2</v>
      </c>
      <c r="N696" s="53">
        <v>2</v>
      </c>
      <c r="O696" s="45" t="s">
        <v>1108</v>
      </c>
      <c r="Q696" s="12"/>
    </row>
    <row r="697" spans="1:17" s="10" customFormat="1" x14ac:dyDescent="0.25">
      <c r="A697" s="45" t="s">
        <v>1112</v>
      </c>
      <c r="B697" s="50" t="s">
        <v>1102</v>
      </c>
      <c r="C697" s="50" t="s">
        <v>1110</v>
      </c>
      <c r="D697" s="50" t="s">
        <v>1091</v>
      </c>
      <c r="E697" s="53"/>
      <c r="F697" s="53"/>
      <c r="G697" s="53"/>
      <c r="H697" s="53"/>
      <c r="I697" s="53"/>
      <c r="J697" s="53"/>
      <c r="K697" s="53"/>
      <c r="L697" s="53"/>
      <c r="M697" s="53"/>
      <c r="N697" s="53">
        <v>0.3</v>
      </c>
      <c r="O697" s="45" t="s">
        <v>1108</v>
      </c>
      <c r="P697" s="12"/>
      <c r="Q697" s="12"/>
    </row>
    <row r="698" spans="1:17" s="10" customFormat="1" x14ac:dyDescent="0.25">
      <c r="A698" s="45" t="s">
        <v>1113</v>
      </c>
      <c r="B698" s="50" t="s">
        <v>1103</v>
      </c>
      <c r="C698" s="50" t="s">
        <v>1092</v>
      </c>
      <c r="D698" s="50" t="s">
        <v>1093</v>
      </c>
      <c r="E698" s="53"/>
      <c r="F698" s="53"/>
      <c r="G698" s="53"/>
      <c r="H698" s="53"/>
      <c r="I698" s="53"/>
      <c r="J698" s="53"/>
      <c r="K698" s="53"/>
      <c r="L698" s="53"/>
      <c r="M698" s="53"/>
      <c r="N698" s="53">
        <v>0.8</v>
      </c>
      <c r="O698" s="44" t="s">
        <v>1108</v>
      </c>
      <c r="Q698" s="12"/>
    </row>
    <row r="699" spans="1:17" s="10" customFormat="1" x14ac:dyDescent="0.25">
      <c r="A699" s="45" t="s">
        <v>1114</v>
      </c>
      <c r="B699" s="54" t="s">
        <v>1104</v>
      </c>
      <c r="C699" s="54" t="s">
        <v>1111</v>
      </c>
      <c r="D699" s="54" t="s">
        <v>1094</v>
      </c>
      <c r="E699" s="55"/>
      <c r="F699" s="55"/>
      <c r="G699" s="55"/>
      <c r="H699" s="55"/>
      <c r="I699" s="55"/>
      <c r="J699" s="55"/>
      <c r="K699" s="55">
        <v>1</v>
      </c>
      <c r="L699" s="55">
        <v>1</v>
      </c>
      <c r="M699" s="55">
        <v>1</v>
      </c>
      <c r="N699" s="55">
        <v>1</v>
      </c>
      <c r="O699" s="45" t="s">
        <v>1108</v>
      </c>
      <c r="Q699" s="12"/>
    </row>
    <row r="700" spans="1:17" s="10" customFormat="1" x14ac:dyDescent="0.25">
      <c r="A700" s="45" t="s">
        <v>1115</v>
      </c>
      <c r="B700" s="54" t="s">
        <v>1105</v>
      </c>
      <c r="C700" s="54" t="s">
        <v>1095</v>
      </c>
      <c r="D700" s="54" t="s">
        <v>1096</v>
      </c>
      <c r="E700" s="55"/>
      <c r="F700" s="55"/>
      <c r="G700" s="55"/>
      <c r="H700" s="55"/>
      <c r="I700" s="55"/>
      <c r="J700" s="55"/>
      <c r="K700" s="55">
        <v>0.3</v>
      </c>
      <c r="L700" s="55">
        <v>0.3</v>
      </c>
      <c r="M700" s="55">
        <v>0.3</v>
      </c>
      <c r="N700" s="55">
        <v>0.3</v>
      </c>
      <c r="O700" s="45" t="s">
        <v>1108</v>
      </c>
      <c r="Q700" s="12"/>
    </row>
    <row r="701" spans="1:17" s="10" customFormat="1" x14ac:dyDescent="0.25">
      <c r="A701" s="45" t="s">
        <v>1116</v>
      </c>
      <c r="B701" s="54" t="s">
        <v>1105</v>
      </c>
      <c r="C701" s="54" t="s">
        <v>1097</v>
      </c>
      <c r="D701" s="54" t="s">
        <v>1098</v>
      </c>
      <c r="E701" s="55"/>
      <c r="F701" s="55"/>
      <c r="G701" s="55"/>
      <c r="H701" s="55"/>
      <c r="I701" s="55"/>
      <c r="J701" s="55"/>
      <c r="K701" s="55">
        <v>1</v>
      </c>
      <c r="L701" s="55">
        <v>1</v>
      </c>
      <c r="M701" s="55">
        <v>1</v>
      </c>
      <c r="N701" s="55">
        <v>1</v>
      </c>
      <c r="O701" s="45" t="s">
        <v>1108</v>
      </c>
      <c r="Q701" s="12"/>
    </row>
    <row r="702" spans="1:17" s="10" customFormat="1" x14ac:dyDescent="0.25">
      <c r="A702" s="45" t="s">
        <v>1117</v>
      </c>
      <c r="B702" s="54" t="s">
        <v>1106</v>
      </c>
      <c r="C702" s="54" t="s">
        <v>1099</v>
      </c>
      <c r="D702" s="54" t="s">
        <v>1100</v>
      </c>
      <c r="E702" s="55"/>
      <c r="F702" s="55"/>
      <c r="G702" s="55"/>
      <c r="H702" s="55"/>
      <c r="I702" s="55"/>
      <c r="J702" s="55"/>
      <c r="K702" s="55"/>
      <c r="L702" s="55"/>
      <c r="M702" s="55"/>
      <c r="N702" s="55">
        <v>0.3</v>
      </c>
      <c r="O702" s="45" t="s">
        <v>1108</v>
      </c>
      <c r="Q702" s="12"/>
    </row>
    <row r="703" spans="1:17" s="10" customFormat="1" x14ac:dyDescent="0.25">
      <c r="A703" s="45" t="s">
        <v>1118</v>
      </c>
      <c r="B703" s="54" t="s">
        <v>1107</v>
      </c>
      <c r="C703" s="54" t="s">
        <v>1111</v>
      </c>
      <c r="D703" s="54" t="s">
        <v>1101</v>
      </c>
      <c r="E703" s="55"/>
      <c r="F703" s="55"/>
      <c r="G703" s="55"/>
      <c r="H703" s="55"/>
      <c r="I703" s="55"/>
      <c r="J703" s="55"/>
      <c r="K703" s="55"/>
      <c r="L703" s="55"/>
      <c r="M703" s="55"/>
      <c r="N703" s="55">
        <v>0.3</v>
      </c>
      <c r="O703" s="45" t="s">
        <v>1108</v>
      </c>
      <c r="Q703" s="12"/>
    </row>
    <row r="704" spans="1:17" s="10" customFormat="1" ht="26.4" x14ac:dyDescent="0.25">
      <c r="A704" s="45" t="s">
        <v>1119</v>
      </c>
      <c r="B704" s="54" t="s">
        <v>1149</v>
      </c>
      <c r="C704" s="54" t="s">
        <v>1147</v>
      </c>
      <c r="D704" s="54" t="s">
        <v>1148</v>
      </c>
      <c r="E704" s="55">
        <v>0.28000000000000003</v>
      </c>
      <c r="F704" s="55">
        <v>0.28000000000000003</v>
      </c>
      <c r="G704" s="55">
        <v>0.28000000000000003</v>
      </c>
      <c r="H704" s="55">
        <v>0.28000000000000003</v>
      </c>
      <c r="I704" s="55">
        <v>0.28000000000000003</v>
      </c>
      <c r="J704" s="55">
        <v>0.28000000000000003</v>
      </c>
      <c r="K704" s="55">
        <v>0.28000000000000003</v>
      </c>
      <c r="L704" s="55">
        <v>0.28000000000000003</v>
      </c>
      <c r="M704" s="55">
        <v>0.28000000000000003</v>
      </c>
      <c r="N704" s="55">
        <v>0.28000000000000003</v>
      </c>
      <c r="O704" s="45" t="s">
        <v>1175</v>
      </c>
      <c r="Q704" s="12"/>
    </row>
    <row r="705" spans="1:17" s="10" customFormat="1" ht="26.4" x14ac:dyDescent="0.25">
      <c r="A705" s="45" t="s">
        <v>1120</v>
      </c>
      <c r="B705" s="54" t="s">
        <v>1152</v>
      </c>
      <c r="C705" s="54" t="s">
        <v>1150</v>
      </c>
      <c r="D705" s="54" t="s">
        <v>1151</v>
      </c>
      <c r="E705" s="55"/>
      <c r="F705" s="55"/>
      <c r="G705" s="55"/>
      <c r="H705" s="55">
        <v>0.09</v>
      </c>
      <c r="I705" s="55">
        <v>0.09</v>
      </c>
      <c r="J705" s="55">
        <v>0.09</v>
      </c>
      <c r="K705" s="55">
        <v>0.09</v>
      </c>
      <c r="L705" s="55">
        <v>0.09</v>
      </c>
      <c r="M705" s="55">
        <v>0.09</v>
      </c>
      <c r="N705" s="55">
        <v>0.09</v>
      </c>
      <c r="O705" s="45" t="s">
        <v>1175</v>
      </c>
      <c r="P705" s="12"/>
      <c r="Q705" s="12"/>
    </row>
    <row r="706" spans="1:17" s="10" customFormat="1" ht="26.4" x14ac:dyDescent="0.25">
      <c r="A706" s="45" t="s">
        <v>1167</v>
      </c>
      <c r="B706" s="54" t="s">
        <v>1155</v>
      </c>
      <c r="C706" s="54" t="s">
        <v>1153</v>
      </c>
      <c r="D706" s="54" t="s">
        <v>1154</v>
      </c>
      <c r="E706" s="55"/>
      <c r="F706" s="55"/>
      <c r="G706" s="55"/>
      <c r="H706" s="55"/>
      <c r="I706" s="55"/>
      <c r="J706" s="55">
        <v>0.4</v>
      </c>
      <c r="K706" s="55">
        <v>0.4</v>
      </c>
      <c r="L706" s="55">
        <v>0.4</v>
      </c>
      <c r="M706" s="55">
        <v>0.4</v>
      </c>
      <c r="N706" s="55">
        <v>0.4</v>
      </c>
      <c r="O706" s="45" t="s">
        <v>1175</v>
      </c>
      <c r="Q706" s="12"/>
    </row>
    <row r="707" spans="1:17" s="10" customFormat="1" ht="26.4" x14ac:dyDescent="0.25">
      <c r="A707" s="45" t="s">
        <v>1168</v>
      </c>
      <c r="B707" s="54" t="s">
        <v>1158</v>
      </c>
      <c r="C707" s="54" t="s">
        <v>1156</v>
      </c>
      <c r="D707" s="54" t="s">
        <v>1157</v>
      </c>
      <c r="E707" s="55"/>
      <c r="F707" s="55"/>
      <c r="G707" s="55"/>
      <c r="H707" s="55"/>
      <c r="I707" s="55"/>
      <c r="J707" s="55"/>
      <c r="K707" s="55">
        <v>0.4</v>
      </c>
      <c r="L707" s="55">
        <v>0.4</v>
      </c>
      <c r="M707" s="55">
        <v>0.4</v>
      </c>
      <c r="N707" s="55">
        <v>0.4</v>
      </c>
      <c r="O707" s="45" t="s">
        <v>1175</v>
      </c>
      <c r="Q707" s="12"/>
    </row>
    <row r="708" spans="1:17" s="10" customFormat="1" ht="26.4" x14ac:dyDescent="0.25">
      <c r="A708" s="45" t="s">
        <v>1169</v>
      </c>
      <c r="B708" s="54" t="s">
        <v>1160</v>
      </c>
      <c r="C708" s="54" t="s">
        <v>1156</v>
      </c>
      <c r="D708" s="54" t="s">
        <v>1159</v>
      </c>
      <c r="E708" s="55"/>
      <c r="F708" s="55"/>
      <c r="G708" s="55"/>
      <c r="H708" s="55"/>
      <c r="I708" s="55"/>
      <c r="J708" s="55"/>
      <c r="K708" s="55"/>
      <c r="L708" s="55">
        <v>0.2</v>
      </c>
      <c r="M708" s="55">
        <v>0.2</v>
      </c>
      <c r="N708" s="55">
        <v>0.2</v>
      </c>
      <c r="O708" s="45" t="s">
        <v>1175</v>
      </c>
      <c r="Q708" s="12"/>
    </row>
    <row r="709" spans="1:17" s="10" customFormat="1" ht="26.4" x14ac:dyDescent="0.25">
      <c r="A709" s="45" t="s">
        <v>1170</v>
      </c>
      <c r="B709" s="54" t="s">
        <v>1163</v>
      </c>
      <c r="C709" s="54" t="s">
        <v>1161</v>
      </c>
      <c r="D709" s="54" t="s">
        <v>1162</v>
      </c>
      <c r="E709" s="55"/>
      <c r="F709" s="55"/>
      <c r="G709" s="55"/>
      <c r="H709" s="55"/>
      <c r="I709" s="55"/>
      <c r="J709" s="55"/>
      <c r="K709" s="55"/>
      <c r="L709" s="55"/>
      <c r="M709" s="55">
        <v>0.2</v>
      </c>
      <c r="N709" s="55">
        <v>0.2</v>
      </c>
      <c r="O709" s="45" t="s">
        <v>1175</v>
      </c>
      <c r="Q709" s="12"/>
    </row>
    <row r="710" spans="1:17" s="10" customFormat="1" ht="26.4" x14ac:dyDescent="0.25">
      <c r="A710" s="45" t="s">
        <v>1171</v>
      </c>
      <c r="B710" s="54" t="s">
        <v>1166</v>
      </c>
      <c r="C710" s="54" t="s">
        <v>1164</v>
      </c>
      <c r="D710" s="54" t="s">
        <v>1165</v>
      </c>
      <c r="E710" s="55"/>
      <c r="F710" s="55"/>
      <c r="G710" s="55"/>
      <c r="H710" s="55"/>
      <c r="I710" s="55"/>
      <c r="J710" s="55"/>
      <c r="K710" s="55"/>
      <c r="L710" s="55"/>
      <c r="M710" s="55"/>
      <c r="N710" s="55">
        <v>0.24</v>
      </c>
      <c r="O710" s="45" t="s">
        <v>1175</v>
      </c>
      <c r="Q710" s="12"/>
    </row>
    <row r="711" spans="1:17" s="10" customFormat="1" x14ac:dyDescent="0.25">
      <c r="A711" s="45" t="s">
        <v>1172</v>
      </c>
      <c r="B711" s="54" t="s">
        <v>1272</v>
      </c>
      <c r="C711" s="50" t="s">
        <v>1284</v>
      </c>
      <c r="D711" s="54" t="s">
        <v>1288</v>
      </c>
      <c r="E711" s="55">
        <v>0.3</v>
      </c>
      <c r="F711" s="55">
        <v>0.3</v>
      </c>
      <c r="G711" s="55">
        <v>0.3</v>
      </c>
      <c r="H711" s="55">
        <v>0.3</v>
      </c>
      <c r="I711" s="55">
        <v>0.3</v>
      </c>
      <c r="J711" s="55">
        <v>0.3</v>
      </c>
      <c r="K711" s="55">
        <v>0.3</v>
      </c>
      <c r="L711" s="55">
        <v>0.3</v>
      </c>
      <c r="M711" s="55">
        <v>0.3</v>
      </c>
      <c r="N711" s="55">
        <v>0.3</v>
      </c>
      <c r="O711" s="44" t="s">
        <v>1003</v>
      </c>
      <c r="Q711" s="12"/>
    </row>
    <row r="712" spans="1:17" s="10" customFormat="1" x14ac:dyDescent="0.25">
      <c r="A712" s="45" t="s">
        <v>1173</v>
      </c>
      <c r="B712" s="54" t="s">
        <v>1273</v>
      </c>
      <c r="C712" s="50" t="s">
        <v>1285</v>
      </c>
      <c r="D712" s="54" t="s">
        <v>1289</v>
      </c>
      <c r="E712" s="55"/>
      <c r="F712" s="55">
        <v>0.3</v>
      </c>
      <c r="G712" s="55">
        <v>0.3</v>
      </c>
      <c r="H712" s="55">
        <v>0.3</v>
      </c>
      <c r="I712" s="55">
        <v>0.3</v>
      </c>
      <c r="J712" s="55">
        <v>0.3</v>
      </c>
      <c r="K712" s="55">
        <v>0.3</v>
      </c>
      <c r="L712" s="55">
        <v>0.3</v>
      </c>
      <c r="M712" s="55">
        <v>0.3</v>
      </c>
      <c r="N712" s="55">
        <v>0.3</v>
      </c>
      <c r="O712" s="44" t="s">
        <v>1003</v>
      </c>
      <c r="Q712" s="12"/>
    </row>
    <row r="713" spans="1:17" s="10" customFormat="1" x14ac:dyDescent="0.25">
      <c r="A713" s="45" t="s">
        <v>1174</v>
      </c>
      <c r="B713" s="54" t="s">
        <v>1274</v>
      </c>
      <c r="C713" s="50" t="s">
        <v>1286</v>
      </c>
      <c r="D713" s="54" t="s">
        <v>1290</v>
      </c>
      <c r="E713" s="55"/>
      <c r="F713" s="55"/>
      <c r="G713" s="55">
        <v>0.4</v>
      </c>
      <c r="H713" s="55">
        <v>0.4</v>
      </c>
      <c r="I713" s="55">
        <v>0.4</v>
      </c>
      <c r="J713" s="55">
        <v>0.4</v>
      </c>
      <c r="K713" s="55">
        <v>0.4</v>
      </c>
      <c r="L713" s="55">
        <v>0.4</v>
      </c>
      <c r="M713" s="55">
        <v>0.4</v>
      </c>
      <c r="N713" s="55">
        <v>0.4</v>
      </c>
      <c r="O713" s="44" t="s">
        <v>1003</v>
      </c>
      <c r="Q713" s="12"/>
    </row>
    <row r="714" spans="1:17" s="10" customFormat="1" x14ac:dyDescent="0.25">
      <c r="A714" s="45" t="s">
        <v>1278</v>
      </c>
      <c r="B714" s="54" t="s">
        <v>1275</v>
      </c>
      <c r="C714" s="50" t="s">
        <v>1284</v>
      </c>
      <c r="D714" s="54" t="s">
        <v>1291</v>
      </c>
      <c r="E714" s="55"/>
      <c r="F714" s="55"/>
      <c r="G714" s="55"/>
      <c r="H714" s="55">
        <v>0.4</v>
      </c>
      <c r="I714" s="55">
        <v>0.4</v>
      </c>
      <c r="J714" s="55">
        <v>0.4</v>
      </c>
      <c r="K714" s="55">
        <v>0.4</v>
      </c>
      <c r="L714" s="55">
        <v>0.4</v>
      </c>
      <c r="M714" s="55">
        <v>0.4</v>
      </c>
      <c r="N714" s="55">
        <v>0.4</v>
      </c>
      <c r="O714" s="44" t="s">
        <v>1003</v>
      </c>
      <c r="Q714" s="12"/>
    </row>
    <row r="715" spans="1:17" s="10" customFormat="1" x14ac:dyDescent="0.25">
      <c r="A715" s="45" t="s">
        <v>1279</v>
      </c>
      <c r="B715" s="54" t="s">
        <v>1276</v>
      </c>
      <c r="C715" s="50" t="s">
        <v>1284</v>
      </c>
      <c r="D715" s="54" t="s">
        <v>1292</v>
      </c>
      <c r="E715" s="55"/>
      <c r="F715" s="55"/>
      <c r="G715" s="55"/>
      <c r="H715" s="55"/>
      <c r="I715" s="55">
        <v>0.4</v>
      </c>
      <c r="J715" s="55">
        <v>0.4</v>
      </c>
      <c r="K715" s="55">
        <v>0.4</v>
      </c>
      <c r="L715" s="55">
        <v>0.4</v>
      </c>
      <c r="M715" s="55">
        <v>0.4</v>
      </c>
      <c r="N715" s="55">
        <v>0.4</v>
      </c>
      <c r="O715" s="44" t="s">
        <v>1003</v>
      </c>
      <c r="P715" s="12"/>
      <c r="Q715" s="12"/>
    </row>
    <row r="716" spans="1:17" x14ac:dyDescent="0.25">
      <c r="A716" s="45" t="s">
        <v>1280</v>
      </c>
      <c r="B716" s="50" t="s">
        <v>1277</v>
      </c>
      <c r="C716" s="50" t="s">
        <v>1287</v>
      </c>
      <c r="D716" s="50" t="s">
        <v>1293</v>
      </c>
      <c r="E716" s="53"/>
      <c r="F716" s="53"/>
      <c r="G716" s="53"/>
      <c r="H716" s="53"/>
      <c r="I716" s="53"/>
      <c r="J716" s="53">
        <v>2.1</v>
      </c>
      <c r="K716" s="53">
        <v>2.1</v>
      </c>
      <c r="L716" s="53">
        <v>2.1</v>
      </c>
      <c r="M716" s="53">
        <v>2.1</v>
      </c>
      <c r="N716" s="53">
        <v>2.1</v>
      </c>
      <c r="O716" s="44" t="s">
        <v>1003</v>
      </c>
    </row>
    <row r="717" spans="1:17" x14ac:dyDescent="0.25">
      <c r="A717" s="45" t="s">
        <v>1281</v>
      </c>
      <c r="B717" s="50" t="s">
        <v>1277</v>
      </c>
      <c r="C717" s="50" t="s">
        <v>1287</v>
      </c>
      <c r="D717" s="50" t="s">
        <v>1294</v>
      </c>
      <c r="E717" s="53"/>
      <c r="F717" s="53"/>
      <c r="G717" s="53"/>
      <c r="H717" s="53"/>
      <c r="I717" s="53"/>
      <c r="J717" s="53"/>
      <c r="K717" s="53">
        <v>2.1</v>
      </c>
      <c r="L717" s="53">
        <v>2.1</v>
      </c>
      <c r="M717" s="53">
        <v>2.1</v>
      </c>
      <c r="N717" s="53">
        <v>2.1</v>
      </c>
      <c r="O717" s="44" t="s">
        <v>1003</v>
      </c>
    </row>
    <row r="718" spans="1:17" x14ac:dyDescent="0.25">
      <c r="A718" s="45" t="s">
        <v>1282</v>
      </c>
      <c r="B718" s="50" t="s">
        <v>1296</v>
      </c>
      <c r="C718" s="50" t="s">
        <v>1297</v>
      </c>
      <c r="D718" s="50" t="s">
        <v>1298</v>
      </c>
      <c r="E718" s="53">
        <v>0.66</v>
      </c>
      <c r="F718" s="53">
        <v>0.66</v>
      </c>
      <c r="G718" s="53">
        <v>0.66</v>
      </c>
      <c r="H718" s="53">
        <v>0.66</v>
      </c>
      <c r="I718" s="53">
        <v>0.66</v>
      </c>
      <c r="J718" s="53">
        <v>0.66</v>
      </c>
      <c r="K718" s="53">
        <v>0.66</v>
      </c>
      <c r="L718" s="53">
        <v>0.66</v>
      </c>
      <c r="M718" s="53">
        <v>0.66</v>
      </c>
      <c r="N718" s="53">
        <v>0.66</v>
      </c>
      <c r="O718" s="44" t="s">
        <v>1003</v>
      </c>
    </row>
    <row r="719" spans="1:17" ht="26.4" x14ac:dyDescent="0.25">
      <c r="A719" s="45" t="s">
        <v>1283</v>
      </c>
      <c r="B719" s="50" t="s">
        <v>1299</v>
      </c>
      <c r="C719" s="50" t="s">
        <v>1300</v>
      </c>
      <c r="D719" s="50" t="s">
        <v>1301</v>
      </c>
      <c r="E719" s="53">
        <v>0.66</v>
      </c>
      <c r="F719" s="53">
        <v>0.66</v>
      </c>
      <c r="G719" s="53">
        <v>0.66</v>
      </c>
      <c r="H719" s="53">
        <v>0.66</v>
      </c>
      <c r="I719" s="53">
        <v>0.66</v>
      </c>
      <c r="J719" s="53">
        <v>0.66</v>
      </c>
      <c r="K719" s="53">
        <v>0.66</v>
      </c>
      <c r="L719" s="53">
        <v>0.66</v>
      </c>
      <c r="M719" s="53">
        <v>0.66</v>
      </c>
      <c r="N719" s="53">
        <v>0.66</v>
      </c>
      <c r="O719" s="44" t="s">
        <v>1003</v>
      </c>
    </row>
    <row r="720" spans="1:17" x14ac:dyDescent="0.25">
      <c r="A720" s="45" t="s">
        <v>1316</v>
      </c>
      <c r="B720" s="50" t="s">
        <v>1295</v>
      </c>
      <c r="C720" s="50" t="s">
        <v>1302</v>
      </c>
      <c r="D720" s="50" t="s">
        <v>1303</v>
      </c>
      <c r="E720" s="53"/>
      <c r="F720" s="53">
        <v>0.85</v>
      </c>
      <c r="G720" s="53">
        <v>0.85</v>
      </c>
      <c r="H720" s="53">
        <v>0.85</v>
      </c>
      <c r="I720" s="53">
        <v>0.85</v>
      </c>
      <c r="J720" s="53">
        <v>0.85</v>
      </c>
      <c r="K720" s="53">
        <v>0.85</v>
      </c>
      <c r="L720" s="53">
        <v>0.85</v>
      </c>
      <c r="M720" s="53">
        <v>0.85</v>
      </c>
      <c r="N720" s="53">
        <v>0.85</v>
      </c>
      <c r="O720" s="44" t="s">
        <v>1003</v>
      </c>
    </row>
    <row r="721" spans="1:15" x14ac:dyDescent="0.25">
      <c r="A721" s="45" t="s">
        <v>1317</v>
      </c>
      <c r="B721" s="50" t="s">
        <v>1304</v>
      </c>
      <c r="C721" s="50" t="s">
        <v>1297</v>
      </c>
      <c r="D721" s="50" t="s">
        <v>1305</v>
      </c>
      <c r="E721" s="53"/>
      <c r="F721" s="53"/>
      <c r="G721" s="53"/>
      <c r="H721" s="53"/>
      <c r="I721" s="53">
        <v>0.5</v>
      </c>
      <c r="J721" s="53">
        <v>0.5</v>
      </c>
      <c r="K721" s="53">
        <v>0.5</v>
      </c>
      <c r="L721" s="53">
        <v>0.5</v>
      </c>
      <c r="M721" s="53">
        <v>0.5</v>
      </c>
      <c r="N721" s="53">
        <v>0.5</v>
      </c>
      <c r="O721" s="44" t="s">
        <v>1003</v>
      </c>
    </row>
    <row r="722" spans="1:15" x14ac:dyDescent="0.25">
      <c r="A722" s="45" t="s">
        <v>1318</v>
      </c>
      <c r="B722" s="50" t="s">
        <v>1306</v>
      </c>
      <c r="C722" s="50" t="s">
        <v>1297</v>
      </c>
      <c r="D722" s="50" t="s">
        <v>1307</v>
      </c>
      <c r="E722" s="53"/>
      <c r="F722" s="53"/>
      <c r="G722" s="53"/>
      <c r="H722" s="53"/>
      <c r="I722" s="53">
        <v>0.5</v>
      </c>
      <c r="J722" s="53">
        <v>0.5</v>
      </c>
      <c r="K722" s="53">
        <v>0.5</v>
      </c>
      <c r="L722" s="53">
        <v>0.5</v>
      </c>
      <c r="M722" s="53">
        <v>0.5</v>
      </c>
      <c r="N722" s="53">
        <v>0.5</v>
      </c>
      <c r="O722" s="44" t="s">
        <v>1003</v>
      </c>
    </row>
    <row r="723" spans="1:15" x14ac:dyDescent="0.25">
      <c r="A723" s="45" t="s">
        <v>1319</v>
      </c>
      <c r="B723" s="50" t="s">
        <v>1308</v>
      </c>
      <c r="C723" s="50" t="s">
        <v>1297</v>
      </c>
      <c r="D723" s="50" t="s">
        <v>1309</v>
      </c>
      <c r="E723" s="53"/>
      <c r="F723" s="53"/>
      <c r="G723" s="53"/>
      <c r="H723" s="53"/>
      <c r="I723" s="53">
        <v>0.2</v>
      </c>
      <c r="J723" s="53">
        <v>0.2</v>
      </c>
      <c r="K723" s="53">
        <v>0.2</v>
      </c>
      <c r="L723" s="53">
        <v>0.2</v>
      </c>
      <c r="M723" s="53">
        <v>0.2</v>
      </c>
      <c r="N723" s="53">
        <v>0.2</v>
      </c>
      <c r="O723" s="44" t="s">
        <v>1003</v>
      </c>
    </row>
    <row r="724" spans="1:15" ht="26.4" x14ac:dyDescent="0.25">
      <c r="A724" s="45" t="s">
        <v>1320</v>
      </c>
      <c r="B724" s="50" t="s">
        <v>1310</v>
      </c>
      <c r="C724" s="50" t="s">
        <v>1300</v>
      </c>
      <c r="D724" s="50" t="s">
        <v>1311</v>
      </c>
      <c r="E724" s="53"/>
      <c r="F724" s="53"/>
      <c r="G724" s="53"/>
      <c r="H724" s="53"/>
      <c r="I724" s="53">
        <v>0.2</v>
      </c>
      <c r="J724" s="53">
        <v>0.2</v>
      </c>
      <c r="K724" s="53">
        <v>0.2</v>
      </c>
      <c r="L724" s="53">
        <v>0.2</v>
      </c>
      <c r="M724" s="53">
        <v>0.2</v>
      </c>
      <c r="N724" s="53">
        <v>0.2</v>
      </c>
      <c r="O724" s="44" t="s">
        <v>1003</v>
      </c>
    </row>
    <row r="725" spans="1:15" x14ac:dyDescent="0.25">
      <c r="A725" s="45" t="s">
        <v>1321</v>
      </c>
      <c r="B725" s="50" t="s">
        <v>1312</v>
      </c>
      <c r="C725" s="50" t="s">
        <v>1297</v>
      </c>
      <c r="D725" s="50" t="s">
        <v>1313</v>
      </c>
      <c r="E725" s="53"/>
      <c r="F725" s="53"/>
      <c r="G725" s="53"/>
      <c r="H725" s="53"/>
      <c r="I725" s="53"/>
      <c r="J725" s="53"/>
      <c r="K725" s="53">
        <v>0.5</v>
      </c>
      <c r="L725" s="53">
        <v>0.5</v>
      </c>
      <c r="M725" s="53">
        <v>0.5</v>
      </c>
      <c r="N725" s="53">
        <v>0.5</v>
      </c>
      <c r="O725" s="44" t="s">
        <v>1003</v>
      </c>
    </row>
    <row r="726" spans="1:15" x14ac:dyDescent="0.25">
      <c r="A726" s="45" t="s">
        <v>1322</v>
      </c>
      <c r="B726" s="50" t="s">
        <v>1314</v>
      </c>
      <c r="C726" s="50" t="s">
        <v>1302</v>
      </c>
      <c r="D726" s="50" t="s">
        <v>1315</v>
      </c>
      <c r="E726" s="53"/>
      <c r="F726" s="53"/>
      <c r="G726" s="53"/>
      <c r="H726" s="53"/>
      <c r="I726" s="53"/>
      <c r="J726" s="53"/>
      <c r="K726" s="53">
        <v>0.5</v>
      </c>
      <c r="L726" s="53">
        <v>0.5</v>
      </c>
      <c r="M726" s="53">
        <v>0.5</v>
      </c>
      <c r="N726" s="53">
        <v>0.5</v>
      </c>
      <c r="O726" s="44" t="s">
        <v>1003</v>
      </c>
    </row>
    <row r="727" spans="1:15" x14ac:dyDescent="0.25">
      <c r="A727" s="45" t="s">
        <v>1323</v>
      </c>
      <c r="B727" s="50" t="s">
        <v>1384</v>
      </c>
      <c r="C727" s="50" t="s">
        <v>1383</v>
      </c>
      <c r="D727" s="50"/>
      <c r="E727" s="53">
        <v>0.1</v>
      </c>
      <c r="F727" s="53">
        <v>0.2</v>
      </c>
      <c r="G727" s="53">
        <v>0.23</v>
      </c>
      <c r="H727" s="53">
        <v>0.27500000000000002</v>
      </c>
      <c r="I727" s="53">
        <v>0.375</v>
      </c>
      <c r="J727" s="53">
        <v>0.46499999999999997</v>
      </c>
      <c r="K727" s="53">
        <v>0.46499999999999997</v>
      </c>
      <c r="L727" s="53">
        <v>0.72499999999999998</v>
      </c>
      <c r="M727" s="53">
        <v>0.97499999999999998</v>
      </c>
      <c r="N727" s="53">
        <v>1</v>
      </c>
      <c r="O727" s="44" t="s">
        <v>1353</v>
      </c>
    </row>
    <row r="728" spans="1:15" x14ac:dyDescent="0.25">
      <c r="A728" s="45" t="s">
        <v>1324</v>
      </c>
      <c r="B728" s="50" t="s">
        <v>1454</v>
      </c>
      <c r="C728" s="50" t="s">
        <v>1452</v>
      </c>
      <c r="D728" s="50" t="s">
        <v>1453</v>
      </c>
      <c r="E728" s="53">
        <v>5.4000000000000003E-3</v>
      </c>
      <c r="F728" s="53">
        <v>1.0800000000000001E-2</v>
      </c>
      <c r="G728" s="53">
        <v>1.6199999999999999E-2</v>
      </c>
      <c r="H728" s="53">
        <v>2.1600000000000001E-2</v>
      </c>
      <c r="I728" s="53">
        <v>2.7E-2</v>
      </c>
      <c r="J728" s="53">
        <v>3.2399999999999998E-2</v>
      </c>
      <c r="K728" s="53">
        <v>3.78E-2</v>
      </c>
      <c r="L728" s="53">
        <v>4.3200000000000002E-2</v>
      </c>
      <c r="M728" s="53">
        <v>4.8599999999999997E-2</v>
      </c>
      <c r="N728" s="53">
        <v>5.3999999999999999E-2</v>
      </c>
      <c r="O728" s="44" t="s">
        <v>1395</v>
      </c>
    </row>
    <row r="729" spans="1:15" x14ac:dyDescent="0.25">
      <c r="A729" s="45" t="s">
        <v>1485</v>
      </c>
      <c r="B729" s="50" t="s">
        <v>1457</v>
      </c>
      <c r="C729" s="50" t="s">
        <v>1455</v>
      </c>
      <c r="D729" s="50" t="s">
        <v>1456</v>
      </c>
      <c r="E729" s="53">
        <v>3.5000000000000003E-2</v>
      </c>
      <c r="F729" s="53">
        <v>7.0000000000000007E-2</v>
      </c>
      <c r="G729" s="53">
        <v>0.105</v>
      </c>
      <c r="H729" s="53">
        <v>0.14000000000000001</v>
      </c>
      <c r="I729" s="53">
        <v>0.17499999999999999</v>
      </c>
      <c r="J729" s="53">
        <v>0.21</v>
      </c>
      <c r="K729" s="53">
        <v>0.245</v>
      </c>
      <c r="L729" s="53">
        <v>0.28000000000000003</v>
      </c>
      <c r="M729" s="53">
        <v>0.315</v>
      </c>
      <c r="N729" s="53">
        <v>0.35</v>
      </c>
      <c r="O729" s="44" t="s">
        <v>1395</v>
      </c>
    </row>
    <row r="730" spans="1:15" ht="26.4" x14ac:dyDescent="0.25">
      <c r="A730" s="45" t="s">
        <v>1486</v>
      </c>
      <c r="B730" s="50" t="s">
        <v>1459</v>
      </c>
      <c r="C730" s="50" t="s">
        <v>1460</v>
      </c>
      <c r="D730" s="50" t="s">
        <v>1458</v>
      </c>
      <c r="E730" s="53">
        <v>1.4999999999999999E-2</v>
      </c>
      <c r="F730" s="53">
        <v>0.03</v>
      </c>
      <c r="G730" s="53">
        <v>4.4999999999999998E-2</v>
      </c>
      <c r="H730" s="53">
        <v>0.06</v>
      </c>
      <c r="I730" s="53">
        <v>7.4999999999999997E-2</v>
      </c>
      <c r="J730" s="53">
        <v>0.09</v>
      </c>
      <c r="K730" s="53">
        <v>0.105</v>
      </c>
      <c r="L730" s="53">
        <v>0.12</v>
      </c>
      <c r="M730" s="53">
        <v>0.13500000000000001</v>
      </c>
      <c r="N730" s="53">
        <v>0.15</v>
      </c>
      <c r="O730" s="44" t="s">
        <v>1395</v>
      </c>
    </row>
    <row r="731" spans="1:15" ht="26.4" x14ac:dyDescent="0.25">
      <c r="A731" s="45" t="s">
        <v>1487</v>
      </c>
      <c r="B731" s="50" t="s">
        <v>1462</v>
      </c>
      <c r="C731" s="50" t="s">
        <v>1460</v>
      </c>
      <c r="D731" s="50" t="s">
        <v>1461</v>
      </c>
      <c r="E731" s="53">
        <v>0.03</v>
      </c>
      <c r="F731" s="53">
        <v>0.06</v>
      </c>
      <c r="G731" s="53">
        <v>0.09</v>
      </c>
      <c r="H731" s="53">
        <v>0.12</v>
      </c>
      <c r="I731" s="53">
        <v>0.15</v>
      </c>
      <c r="J731" s="53">
        <v>0.18</v>
      </c>
      <c r="K731" s="53">
        <v>0.21</v>
      </c>
      <c r="L731" s="53">
        <v>0.24</v>
      </c>
      <c r="M731" s="53">
        <v>0.27</v>
      </c>
      <c r="N731" s="53">
        <v>0.3</v>
      </c>
      <c r="O731" s="44" t="s">
        <v>1395</v>
      </c>
    </row>
    <row r="732" spans="1:15" ht="39.6" x14ac:dyDescent="0.25">
      <c r="A732" s="45" t="s">
        <v>1488</v>
      </c>
      <c r="B732" s="50" t="s">
        <v>1464</v>
      </c>
      <c r="C732" s="50" t="s">
        <v>1460</v>
      </c>
      <c r="D732" s="50" t="s">
        <v>1463</v>
      </c>
      <c r="E732" s="53">
        <v>6.0999999999999999E-2</v>
      </c>
      <c r="F732" s="53">
        <v>0.122</v>
      </c>
      <c r="G732" s="53">
        <v>0.183</v>
      </c>
      <c r="H732" s="53">
        <v>0.24399999999999999</v>
      </c>
      <c r="I732" s="53">
        <v>0.30499999999999999</v>
      </c>
      <c r="J732" s="53">
        <v>0.36599999999999999</v>
      </c>
      <c r="K732" s="53">
        <v>0.42699999999999999</v>
      </c>
      <c r="L732" s="53">
        <v>0.48799999999999999</v>
      </c>
      <c r="M732" s="53">
        <v>0.54900000000000004</v>
      </c>
      <c r="N732" s="53">
        <v>0.61</v>
      </c>
      <c r="O732" s="44" t="s">
        <v>1395</v>
      </c>
    </row>
    <row r="733" spans="1:15" ht="66" x14ac:dyDescent="0.25">
      <c r="A733" s="45" t="s">
        <v>1489</v>
      </c>
      <c r="B733" s="50" t="s">
        <v>1467</v>
      </c>
      <c r="C733" s="50" t="s">
        <v>1465</v>
      </c>
      <c r="D733" s="50" t="s">
        <v>1466</v>
      </c>
      <c r="E733" s="53">
        <v>0.02</v>
      </c>
      <c r="F733" s="53">
        <v>0.04</v>
      </c>
      <c r="G733" s="53">
        <v>0.06</v>
      </c>
      <c r="H733" s="53">
        <v>0.08</v>
      </c>
      <c r="I733" s="53">
        <v>0.1</v>
      </c>
      <c r="J733" s="53">
        <v>0.12</v>
      </c>
      <c r="K733" s="53">
        <v>0.14000000000000001</v>
      </c>
      <c r="L733" s="53">
        <v>0.16</v>
      </c>
      <c r="M733" s="53">
        <v>0.18</v>
      </c>
      <c r="N733" s="53">
        <v>0.2</v>
      </c>
      <c r="O733" s="44" t="s">
        <v>1395</v>
      </c>
    </row>
    <row r="734" spans="1:15" ht="26.4" x14ac:dyDescent="0.25">
      <c r="A734" s="45" t="s">
        <v>1490</v>
      </c>
      <c r="B734" s="50" t="s">
        <v>1469</v>
      </c>
      <c r="C734" s="50" t="s">
        <v>1502</v>
      </c>
      <c r="D734" s="50" t="s">
        <v>1468</v>
      </c>
      <c r="E734" s="53">
        <v>0.02</v>
      </c>
      <c r="F734" s="53">
        <v>0.04</v>
      </c>
      <c r="G734" s="53">
        <v>0.06</v>
      </c>
      <c r="H734" s="53">
        <v>0.08</v>
      </c>
      <c r="I734" s="53">
        <v>0.1</v>
      </c>
      <c r="J734" s="53">
        <v>0.12</v>
      </c>
      <c r="K734" s="53">
        <v>0.14000000000000001</v>
      </c>
      <c r="L734" s="53">
        <v>0.16</v>
      </c>
      <c r="M734" s="53">
        <v>0.18</v>
      </c>
      <c r="N734" s="53">
        <v>0.2</v>
      </c>
      <c r="O734" s="44" t="s">
        <v>1395</v>
      </c>
    </row>
    <row r="735" spans="1:15" ht="26.4" x14ac:dyDescent="0.25">
      <c r="A735" s="45" t="s">
        <v>1491</v>
      </c>
      <c r="B735" s="50" t="s">
        <v>1471</v>
      </c>
      <c r="C735" s="50" t="s">
        <v>1503</v>
      </c>
      <c r="D735" s="50" t="s">
        <v>1470</v>
      </c>
      <c r="E735" s="53">
        <v>2.5999999999999999E-3</v>
      </c>
      <c r="F735" s="53">
        <v>5.1999999999999998E-3</v>
      </c>
      <c r="G735" s="53">
        <v>7.7999999999999996E-3</v>
      </c>
      <c r="H735" s="53">
        <v>1.04E-2</v>
      </c>
      <c r="I735" s="53">
        <v>1.2999999999999999E-2</v>
      </c>
      <c r="J735" s="53">
        <v>1.5599999999999999E-2</v>
      </c>
      <c r="K735" s="53">
        <v>1.8200000000000001E-2</v>
      </c>
      <c r="L735" s="53">
        <v>2.0799999999999999E-2</v>
      </c>
      <c r="M735" s="53">
        <v>2.3400000000000001E-2</v>
      </c>
      <c r="N735" s="53">
        <v>2.5999999999999999E-2</v>
      </c>
      <c r="O735" s="44" t="s">
        <v>1395</v>
      </c>
    </row>
    <row r="736" spans="1:15" ht="26.4" x14ac:dyDescent="0.25">
      <c r="A736" s="45" t="s">
        <v>1492</v>
      </c>
      <c r="B736" s="50" t="s">
        <v>1473</v>
      </c>
      <c r="C736" s="50" t="s">
        <v>1504</v>
      </c>
      <c r="D736" s="50" t="s">
        <v>1472</v>
      </c>
      <c r="E736" s="53">
        <v>1E-3</v>
      </c>
      <c r="F736" s="53">
        <v>2E-3</v>
      </c>
      <c r="G736" s="53">
        <v>3.0000000000000001E-3</v>
      </c>
      <c r="H736" s="53">
        <v>4.0000000000000001E-3</v>
      </c>
      <c r="I736" s="53">
        <v>5.0000000000000001E-3</v>
      </c>
      <c r="J736" s="53">
        <v>6.0000000000000001E-3</v>
      </c>
      <c r="K736" s="53">
        <v>7.0000000000000001E-3</v>
      </c>
      <c r="L736" s="53">
        <v>8.0000000000000002E-3</v>
      </c>
      <c r="M736" s="53">
        <v>8.9999999999999993E-3</v>
      </c>
      <c r="N736" s="53">
        <v>0.01</v>
      </c>
      <c r="O736" s="44" t="s">
        <v>1395</v>
      </c>
    </row>
    <row r="737" spans="1:15" ht="26.4" x14ac:dyDescent="0.25">
      <c r="A737" s="45" t="s">
        <v>1493</v>
      </c>
      <c r="B737" s="50" t="s">
        <v>1475</v>
      </c>
      <c r="C737" s="50" t="s">
        <v>1505</v>
      </c>
      <c r="D737" s="50" t="s">
        <v>1474</v>
      </c>
      <c r="E737" s="53">
        <v>5.0000000000000001E-3</v>
      </c>
      <c r="F737" s="53">
        <v>0.01</v>
      </c>
      <c r="G737" s="53">
        <v>1.4999999999999999E-2</v>
      </c>
      <c r="H737" s="53">
        <v>0.02</v>
      </c>
      <c r="I737" s="53">
        <v>2.5000000000000001E-2</v>
      </c>
      <c r="J737" s="53">
        <v>0.03</v>
      </c>
      <c r="K737" s="53">
        <v>3.5000000000000003E-2</v>
      </c>
      <c r="L737" s="53">
        <v>0.04</v>
      </c>
      <c r="M737" s="53">
        <v>4.4999999999999998E-2</v>
      </c>
      <c r="N737" s="53">
        <v>0.05</v>
      </c>
      <c r="O737" s="44" t="s">
        <v>1395</v>
      </c>
    </row>
    <row r="738" spans="1:15" ht="26.4" x14ac:dyDescent="0.25">
      <c r="A738" s="45" t="s">
        <v>1494</v>
      </c>
      <c r="B738" s="50" t="s">
        <v>1476</v>
      </c>
      <c r="C738" s="50" t="s">
        <v>1506</v>
      </c>
      <c r="D738" s="50" t="s">
        <v>1472</v>
      </c>
      <c r="E738" s="53">
        <v>1.14E-2</v>
      </c>
      <c r="F738" s="53">
        <v>2.2800000000000001E-2</v>
      </c>
      <c r="G738" s="53">
        <v>3.4200000000000001E-2</v>
      </c>
      <c r="H738" s="53">
        <v>4.5600000000000002E-2</v>
      </c>
      <c r="I738" s="53">
        <v>5.7000000000000002E-2</v>
      </c>
      <c r="J738" s="53">
        <v>6.8400000000000002E-2</v>
      </c>
      <c r="K738" s="53">
        <v>7.9799999999999996E-2</v>
      </c>
      <c r="L738" s="53">
        <v>9.1200000000000003E-2</v>
      </c>
      <c r="M738" s="53">
        <v>0.1026</v>
      </c>
      <c r="N738" s="53">
        <v>0.114</v>
      </c>
      <c r="O738" s="44" t="s">
        <v>1395</v>
      </c>
    </row>
    <row r="739" spans="1:15" ht="26.4" x14ac:dyDescent="0.25">
      <c r="A739" s="45" t="s">
        <v>1495</v>
      </c>
      <c r="B739" s="50" t="s">
        <v>1478</v>
      </c>
      <c r="C739" s="50" t="s">
        <v>1507</v>
      </c>
      <c r="D739" s="50" t="s">
        <v>1477</v>
      </c>
      <c r="E739" s="53">
        <v>5.0000000000000001E-3</v>
      </c>
      <c r="F739" s="53">
        <v>0.01</v>
      </c>
      <c r="G739" s="53">
        <v>1.4999999999999999E-2</v>
      </c>
      <c r="H739" s="53">
        <v>0.02</v>
      </c>
      <c r="I739" s="53">
        <v>2.5000000000000001E-2</v>
      </c>
      <c r="J739" s="53">
        <v>0.03</v>
      </c>
      <c r="K739" s="53">
        <v>3.5000000000000003E-2</v>
      </c>
      <c r="L739" s="53">
        <v>0.04</v>
      </c>
      <c r="M739" s="53">
        <v>4.4999999999999998E-2</v>
      </c>
      <c r="N739" s="53">
        <v>0.05</v>
      </c>
      <c r="O739" s="44" t="s">
        <v>1395</v>
      </c>
    </row>
    <row r="740" spans="1:15" ht="26.4" x14ac:dyDescent="0.25">
      <c r="A740" s="45" t="s">
        <v>1496</v>
      </c>
      <c r="B740" s="50" t="s">
        <v>1480</v>
      </c>
      <c r="C740" s="50" t="s">
        <v>1508</v>
      </c>
      <c r="D740" s="50" t="s">
        <v>1479</v>
      </c>
      <c r="E740" s="53">
        <v>3.5000000000000001E-3</v>
      </c>
      <c r="F740" s="53">
        <v>7.0000000000000001E-3</v>
      </c>
      <c r="G740" s="53">
        <v>1.0500000000000001E-2</v>
      </c>
      <c r="H740" s="53">
        <v>1.4E-2</v>
      </c>
      <c r="I740" s="53">
        <v>1.7500000000000002E-2</v>
      </c>
      <c r="J740" s="53">
        <v>2.1000000000000001E-2</v>
      </c>
      <c r="K740" s="53">
        <v>2.4500000000000001E-2</v>
      </c>
      <c r="L740" s="53">
        <v>2.8000000000000001E-2</v>
      </c>
      <c r="M740" s="53">
        <v>3.15E-2</v>
      </c>
      <c r="N740" s="53">
        <v>3.5000000000000003E-2</v>
      </c>
      <c r="O740" s="44" t="s">
        <v>1395</v>
      </c>
    </row>
    <row r="741" spans="1:15" ht="26.4" x14ac:dyDescent="0.25">
      <c r="A741" s="45" t="s">
        <v>1497</v>
      </c>
      <c r="B741" s="50" t="s">
        <v>1482</v>
      </c>
      <c r="C741" s="50" t="s">
        <v>1509</v>
      </c>
      <c r="D741" s="50" t="s">
        <v>1481</v>
      </c>
      <c r="E741" s="53">
        <v>0.01</v>
      </c>
      <c r="F741" s="53">
        <v>0.02</v>
      </c>
      <c r="G741" s="53">
        <v>0.03</v>
      </c>
      <c r="H741" s="53">
        <v>0.04</v>
      </c>
      <c r="I741" s="53">
        <v>0.05</v>
      </c>
      <c r="J741" s="53">
        <v>0.06</v>
      </c>
      <c r="K741" s="53">
        <v>7.0000000000000007E-2</v>
      </c>
      <c r="L741" s="53">
        <v>0.08</v>
      </c>
      <c r="M741" s="53">
        <v>0.09</v>
      </c>
      <c r="N741" s="53">
        <v>0.1</v>
      </c>
      <c r="O741" s="44" t="s">
        <v>1395</v>
      </c>
    </row>
    <row r="742" spans="1:15" ht="26.4" x14ac:dyDescent="0.25">
      <c r="A742" s="45" t="s">
        <v>1498</v>
      </c>
      <c r="B742" s="50" t="s">
        <v>1484</v>
      </c>
      <c r="C742" s="50" t="s">
        <v>1510</v>
      </c>
      <c r="D742" s="50" t="s">
        <v>1483</v>
      </c>
      <c r="E742" s="53">
        <v>0.18</v>
      </c>
      <c r="F742" s="53">
        <v>0.36</v>
      </c>
      <c r="G742" s="53">
        <v>0.54</v>
      </c>
      <c r="H742" s="53">
        <v>0.72</v>
      </c>
      <c r="I742" s="53">
        <v>0.9</v>
      </c>
      <c r="J742" s="53">
        <v>1.08</v>
      </c>
      <c r="K742" s="53">
        <v>1.26</v>
      </c>
      <c r="L742" s="53">
        <v>1.44</v>
      </c>
      <c r="M742" s="53">
        <v>1.62</v>
      </c>
      <c r="N742" s="53">
        <v>1.8</v>
      </c>
      <c r="O742" s="44" t="s">
        <v>1395</v>
      </c>
    </row>
    <row r="743" spans="1:15" x14ac:dyDescent="0.25">
      <c r="A743" s="45" t="s">
        <v>1499</v>
      </c>
      <c r="B743" s="50" t="s">
        <v>1525</v>
      </c>
      <c r="C743" s="50" t="s">
        <v>1526</v>
      </c>
      <c r="D743" s="50"/>
      <c r="E743" s="53">
        <v>0.05</v>
      </c>
      <c r="F743" s="53">
        <v>0.1</v>
      </c>
      <c r="G743" s="53">
        <v>0.15000000000000002</v>
      </c>
      <c r="H743" s="53">
        <v>0.2</v>
      </c>
      <c r="I743" s="53">
        <v>0.25</v>
      </c>
      <c r="J743" s="53">
        <v>0.3</v>
      </c>
      <c r="K743" s="53">
        <v>0.35</v>
      </c>
      <c r="L743" s="53">
        <v>0.39999999999999997</v>
      </c>
      <c r="M743" s="53">
        <v>0.44999999999999996</v>
      </c>
      <c r="N743" s="53">
        <v>0.5</v>
      </c>
      <c r="O743" s="44" t="s">
        <v>1514</v>
      </c>
    </row>
    <row r="744" spans="1:15" x14ac:dyDescent="0.25">
      <c r="A744" s="45" t="s">
        <v>1500</v>
      </c>
      <c r="B744" s="50" t="s">
        <v>1525</v>
      </c>
      <c r="C744" s="50" t="s">
        <v>1527</v>
      </c>
      <c r="D744" s="50"/>
      <c r="E744" s="53">
        <v>0.05</v>
      </c>
      <c r="F744" s="53">
        <v>0.1</v>
      </c>
      <c r="G744" s="53">
        <v>0.15000000000000002</v>
      </c>
      <c r="H744" s="53">
        <v>0.2</v>
      </c>
      <c r="I744" s="53">
        <v>0.25</v>
      </c>
      <c r="J744" s="53">
        <v>0.3</v>
      </c>
      <c r="K744" s="53">
        <v>0.35</v>
      </c>
      <c r="L744" s="53">
        <v>0.39999999999999997</v>
      </c>
      <c r="M744" s="53">
        <v>0.44999999999999996</v>
      </c>
      <c r="N744" s="53">
        <v>0.5</v>
      </c>
      <c r="O744" s="44" t="s">
        <v>1514</v>
      </c>
    </row>
    <row r="745" spans="1:15" x14ac:dyDescent="0.25">
      <c r="A745" s="45" t="s">
        <v>1501</v>
      </c>
      <c r="B745" s="50" t="s">
        <v>1525</v>
      </c>
      <c r="C745" s="50" t="s">
        <v>1528</v>
      </c>
      <c r="D745" s="50"/>
      <c r="E745" s="53">
        <v>0.05</v>
      </c>
      <c r="F745" s="53">
        <v>0.1</v>
      </c>
      <c r="G745" s="53">
        <v>0.15000000000000002</v>
      </c>
      <c r="H745" s="53">
        <v>0.2</v>
      </c>
      <c r="I745" s="53">
        <v>0.25</v>
      </c>
      <c r="J745" s="53">
        <v>0.3</v>
      </c>
      <c r="K745" s="53">
        <v>0.35</v>
      </c>
      <c r="L745" s="53">
        <v>0.39999999999999997</v>
      </c>
      <c r="M745" s="53">
        <v>0.44999999999999996</v>
      </c>
      <c r="N745" s="53">
        <v>0.5</v>
      </c>
      <c r="O745" s="44" t="s">
        <v>1514</v>
      </c>
    </row>
    <row r="746" spans="1:15" x14ac:dyDescent="0.25">
      <c r="A746" s="45" t="s">
        <v>1538</v>
      </c>
      <c r="B746" s="50" t="s">
        <v>1525</v>
      </c>
      <c r="C746" s="50" t="s">
        <v>1529</v>
      </c>
      <c r="D746" s="50"/>
      <c r="E746" s="53">
        <v>0.05</v>
      </c>
      <c r="F746" s="53">
        <v>0.1</v>
      </c>
      <c r="G746" s="53">
        <v>0.15000000000000002</v>
      </c>
      <c r="H746" s="53">
        <v>0.2</v>
      </c>
      <c r="I746" s="53">
        <v>0.25</v>
      </c>
      <c r="J746" s="53">
        <v>0.3</v>
      </c>
      <c r="K746" s="53">
        <v>0.35</v>
      </c>
      <c r="L746" s="53">
        <v>0.39999999999999997</v>
      </c>
      <c r="M746" s="53">
        <v>0.44999999999999996</v>
      </c>
      <c r="N746" s="53">
        <v>0.5</v>
      </c>
      <c r="O746" s="44" t="s">
        <v>1514</v>
      </c>
    </row>
    <row r="747" spans="1:15" x14ac:dyDescent="0.25">
      <c r="A747" s="45" t="s">
        <v>1539</v>
      </c>
      <c r="B747" s="50" t="s">
        <v>1525</v>
      </c>
      <c r="C747" s="50" t="s">
        <v>1530</v>
      </c>
      <c r="D747" s="50"/>
      <c r="E747" s="53">
        <v>0.05</v>
      </c>
      <c r="F747" s="53">
        <v>0.1</v>
      </c>
      <c r="G747" s="53">
        <v>0.15000000000000002</v>
      </c>
      <c r="H747" s="53">
        <v>0.2</v>
      </c>
      <c r="I747" s="53">
        <v>0.25</v>
      </c>
      <c r="J747" s="53">
        <v>0.3</v>
      </c>
      <c r="K747" s="53">
        <v>0.35</v>
      </c>
      <c r="L747" s="53">
        <v>0.39999999999999997</v>
      </c>
      <c r="M747" s="53">
        <v>0.44999999999999996</v>
      </c>
      <c r="N747" s="53">
        <v>0.5</v>
      </c>
      <c r="O747" s="44" t="s">
        <v>1514</v>
      </c>
    </row>
    <row r="748" spans="1:15" x14ac:dyDescent="0.25">
      <c r="A748" s="45" t="s">
        <v>1540</v>
      </c>
      <c r="B748" s="50" t="s">
        <v>1525</v>
      </c>
      <c r="C748" s="50" t="s">
        <v>1531</v>
      </c>
      <c r="D748" s="50"/>
      <c r="E748" s="53">
        <v>0.05</v>
      </c>
      <c r="F748" s="53">
        <v>0.1</v>
      </c>
      <c r="G748" s="53">
        <v>0.15000000000000002</v>
      </c>
      <c r="H748" s="53">
        <v>0.2</v>
      </c>
      <c r="I748" s="53">
        <v>0.25</v>
      </c>
      <c r="J748" s="53">
        <v>0.3</v>
      </c>
      <c r="K748" s="53">
        <v>0.35</v>
      </c>
      <c r="L748" s="53">
        <v>0.39999999999999997</v>
      </c>
      <c r="M748" s="53">
        <v>0.44999999999999996</v>
      </c>
      <c r="N748" s="53">
        <v>0.5</v>
      </c>
      <c r="O748" s="44" t="s">
        <v>1514</v>
      </c>
    </row>
    <row r="749" spans="1:15" x14ac:dyDescent="0.25">
      <c r="A749" s="45" t="s">
        <v>1541</v>
      </c>
      <c r="B749" s="50" t="s">
        <v>1513</v>
      </c>
      <c r="C749" s="50" t="s">
        <v>1532</v>
      </c>
      <c r="D749" s="50"/>
      <c r="E749" s="53">
        <v>0.05</v>
      </c>
      <c r="F749" s="53">
        <v>0.1</v>
      </c>
      <c r="G749" s="53">
        <v>0.15000000000000002</v>
      </c>
      <c r="H749" s="53">
        <v>0.2</v>
      </c>
      <c r="I749" s="53">
        <v>0.25</v>
      </c>
      <c r="J749" s="53">
        <v>0.3</v>
      </c>
      <c r="K749" s="53">
        <v>0.35</v>
      </c>
      <c r="L749" s="53">
        <v>0.39999999999999997</v>
      </c>
      <c r="M749" s="53">
        <v>0.44999999999999996</v>
      </c>
      <c r="N749" s="53">
        <v>0.5</v>
      </c>
      <c r="O749" s="44" t="s">
        <v>1514</v>
      </c>
    </row>
    <row r="750" spans="1:15" x14ac:dyDescent="0.25">
      <c r="A750" s="45" t="s">
        <v>1542</v>
      </c>
      <c r="B750" s="50" t="s">
        <v>1513</v>
      </c>
      <c r="C750" s="50" t="s">
        <v>1533</v>
      </c>
      <c r="D750" s="50"/>
      <c r="E750" s="53">
        <v>0.05</v>
      </c>
      <c r="F750" s="53">
        <v>0.1</v>
      </c>
      <c r="G750" s="53">
        <v>0.15000000000000002</v>
      </c>
      <c r="H750" s="53">
        <v>0.2</v>
      </c>
      <c r="I750" s="53">
        <v>0.25</v>
      </c>
      <c r="J750" s="53">
        <v>0.3</v>
      </c>
      <c r="K750" s="53">
        <v>0.35</v>
      </c>
      <c r="L750" s="53">
        <v>0.39999999999999997</v>
      </c>
      <c r="M750" s="53">
        <v>0.44999999999999996</v>
      </c>
      <c r="N750" s="53">
        <v>0.5</v>
      </c>
      <c r="O750" s="44" t="s">
        <v>1514</v>
      </c>
    </row>
    <row r="751" spans="1:15" x14ac:dyDescent="0.25">
      <c r="A751" s="45" t="s">
        <v>1543</v>
      </c>
      <c r="B751" s="50" t="s">
        <v>1513</v>
      </c>
      <c r="C751" s="50" t="s">
        <v>1534</v>
      </c>
      <c r="D751" s="50"/>
      <c r="E751" s="53">
        <v>0.1</v>
      </c>
      <c r="F751" s="53">
        <v>0.2</v>
      </c>
      <c r="G751" s="53">
        <v>0.3</v>
      </c>
      <c r="H751" s="53">
        <v>0.4</v>
      </c>
      <c r="I751" s="53">
        <v>0.5</v>
      </c>
      <c r="J751" s="53">
        <v>0.6</v>
      </c>
      <c r="K751" s="53">
        <v>0.7</v>
      </c>
      <c r="L751" s="53">
        <v>0.8</v>
      </c>
      <c r="M751" s="53">
        <v>0.9</v>
      </c>
      <c r="N751" s="53">
        <v>1</v>
      </c>
      <c r="O751" s="44" t="s">
        <v>1514</v>
      </c>
    </row>
    <row r="752" spans="1:15" x14ac:dyDescent="0.25">
      <c r="A752" s="45" t="s">
        <v>1544</v>
      </c>
      <c r="B752" s="50" t="s">
        <v>1513</v>
      </c>
      <c r="C752" s="50" t="s">
        <v>1535</v>
      </c>
      <c r="D752" s="50"/>
      <c r="E752" s="53">
        <v>0.05</v>
      </c>
      <c r="F752" s="53">
        <v>0.1</v>
      </c>
      <c r="G752" s="53">
        <v>0.15000000000000002</v>
      </c>
      <c r="H752" s="53">
        <v>0.2</v>
      </c>
      <c r="I752" s="53">
        <v>0.25</v>
      </c>
      <c r="J752" s="53">
        <v>0.3</v>
      </c>
      <c r="K752" s="53">
        <v>0.35</v>
      </c>
      <c r="L752" s="53">
        <v>0.39999999999999997</v>
      </c>
      <c r="M752" s="53">
        <v>0.44999999999999996</v>
      </c>
      <c r="N752" s="53">
        <v>0.5</v>
      </c>
      <c r="O752" s="44" t="s">
        <v>1514</v>
      </c>
    </row>
    <row r="753" spans="1:15" x14ac:dyDescent="0.25">
      <c r="A753" s="45" t="s">
        <v>1545</v>
      </c>
      <c r="B753" s="50" t="s">
        <v>1513</v>
      </c>
      <c r="C753" s="50" t="s">
        <v>843</v>
      </c>
      <c r="D753" s="50"/>
      <c r="E753" s="53">
        <v>0.05</v>
      </c>
      <c r="F753" s="53">
        <v>0.1</v>
      </c>
      <c r="G753" s="53">
        <v>0.15000000000000002</v>
      </c>
      <c r="H753" s="53">
        <v>0.2</v>
      </c>
      <c r="I753" s="53">
        <v>0.25</v>
      </c>
      <c r="J753" s="53">
        <v>0.3</v>
      </c>
      <c r="K753" s="53">
        <v>0.35</v>
      </c>
      <c r="L753" s="53">
        <v>0.39999999999999997</v>
      </c>
      <c r="M753" s="53">
        <v>0.44999999999999996</v>
      </c>
      <c r="N753" s="53">
        <v>0.5</v>
      </c>
      <c r="O753" s="44" t="s">
        <v>1514</v>
      </c>
    </row>
    <row r="754" spans="1:15" x14ac:dyDescent="0.25">
      <c r="A754" s="45" t="s">
        <v>1546</v>
      </c>
      <c r="B754" s="50" t="s">
        <v>1513</v>
      </c>
      <c r="C754" s="50" t="s">
        <v>1536</v>
      </c>
      <c r="D754" s="50"/>
      <c r="E754" s="53">
        <v>0.01</v>
      </c>
      <c r="F754" s="53">
        <v>0.02</v>
      </c>
      <c r="G754" s="53">
        <v>0.03</v>
      </c>
      <c r="H754" s="53">
        <v>0.04</v>
      </c>
      <c r="I754" s="53">
        <v>0.05</v>
      </c>
      <c r="J754" s="53">
        <v>6.0000000000000005E-2</v>
      </c>
      <c r="K754" s="53">
        <v>7.0000000000000007E-2</v>
      </c>
      <c r="L754" s="53">
        <v>0.08</v>
      </c>
      <c r="M754" s="53">
        <v>0.09</v>
      </c>
      <c r="N754" s="53">
        <v>0.1</v>
      </c>
      <c r="O754" s="44" t="s">
        <v>1514</v>
      </c>
    </row>
    <row r="755" spans="1:15" x14ac:dyDescent="0.25">
      <c r="A755" s="45" t="s">
        <v>1547</v>
      </c>
      <c r="B755" s="50" t="s">
        <v>1513</v>
      </c>
      <c r="C755" s="50" t="s">
        <v>1537</v>
      </c>
      <c r="D755" s="50"/>
      <c r="E755" s="53">
        <v>0.05</v>
      </c>
      <c r="F755" s="53">
        <v>0.1</v>
      </c>
      <c r="G755" s="53">
        <v>0.15000000000000002</v>
      </c>
      <c r="H755" s="53">
        <v>0.2</v>
      </c>
      <c r="I755" s="53">
        <v>0.25</v>
      </c>
      <c r="J755" s="53">
        <v>0.3</v>
      </c>
      <c r="K755" s="53">
        <v>0.35</v>
      </c>
      <c r="L755" s="53">
        <v>0.39999999999999997</v>
      </c>
      <c r="M755" s="53">
        <v>0.44999999999999996</v>
      </c>
      <c r="N755" s="53">
        <v>0.5</v>
      </c>
      <c r="O755" s="44" t="s">
        <v>1514</v>
      </c>
    </row>
    <row r="756" spans="1:15" x14ac:dyDescent="0.25">
      <c r="A756" s="45" t="s">
        <v>1548</v>
      </c>
      <c r="B756" s="50" t="s">
        <v>1525</v>
      </c>
      <c r="C756" s="50" t="s">
        <v>2117</v>
      </c>
      <c r="D756" s="50"/>
      <c r="E756" s="53"/>
      <c r="F756" s="53"/>
      <c r="G756" s="53"/>
      <c r="H756" s="53"/>
      <c r="I756" s="53"/>
      <c r="J756" s="53"/>
      <c r="K756" s="53"/>
      <c r="L756" s="53">
        <v>0.5</v>
      </c>
      <c r="M756" s="53">
        <v>0.5</v>
      </c>
      <c r="N756" s="53">
        <v>0.5</v>
      </c>
      <c r="O756" s="44" t="s">
        <v>1514</v>
      </c>
    </row>
    <row r="757" spans="1:15" x14ac:dyDescent="0.25">
      <c r="A757" s="45" t="s">
        <v>1549</v>
      </c>
      <c r="B757" s="50" t="s">
        <v>1551</v>
      </c>
      <c r="C757" s="50" t="s">
        <v>1565</v>
      </c>
      <c r="D757" s="50"/>
      <c r="E757" s="53"/>
      <c r="F757" s="53"/>
      <c r="G757" s="53"/>
      <c r="H757" s="53"/>
      <c r="I757" s="53"/>
      <c r="J757" s="53"/>
      <c r="K757" s="53"/>
      <c r="L757" s="53"/>
      <c r="M757" s="53"/>
      <c r="N757" s="53">
        <v>1.5</v>
      </c>
      <c r="O757" s="44" t="s">
        <v>1514</v>
      </c>
    </row>
    <row r="758" spans="1:15" ht="26.4" x14ac:dyDescent="0.25">
      <c r="A758" s="45" t="s">
        <v>2000</v>
      </c>
      <c r="B758" s="50" t="s">
        <v>1817</v>
      </c>
      <c r="C758" s="50" t="s">
        <v>2152</v>
      </c>
      <c r="D758" s="50" t="s">
        <v>1816</v>
      </c>
      <c r="E758" s="53"/>
      <c r="F758" s="53"/>
      <c r="G758" s="53">
        <v>0.33</v>
      </c>
      <c r="H758" s="53">
        <v>0.33</v>
      </c>
      <c r="I758" s="53">
        <v>0.33</v>
      </c>
      <c r="J758" s="53">
        <v>0.33</v>
      </c>
      <c r="K758" s="53">
        <v>0.33</v>
      </c>
      <c r="L758" s="53">
        <v>0.33</v>
      </c>
      <c r="M758" s="53">
        <v>0.33</v>
      </c>
      <c r="N758" s="53">
        <v>0.33</v>
      </c>
      <c r="O758" s="45" t="s">
        <v>1604</v>
      </c>
    </row>
    <row r="759" spans="1:15" ht="26.4" x14ac:dyDescent="0.25">
      <c r="A759" s="45" t="s">
        <v>2001</v>
      </c>
      <c r="B759" s="50" t="s">
        <v>1819</v>
      </c>
      <c r="C759" s="50" t="s">
        <v>2153</v>
      </c>
      <c r="D759" s="50" t="s">
        <v>1818</v>
      </c>
      <c r="E759" s="53"/>
      <c r="F759" s="53"/>
      <c r="G759" s="53"/>
      <c r="H759" s="53"/>
      <c r="I759" s="53">
        <v>0.48</v>
      </c>
      <c r="J759" s="53">
        <v>0.48</v>
      </c>
      <c r="K759" s="53">
        <v>0.48</v>
      </c>
      <c r="L759" s="53">
        <v>0.48</v>
      </c>
      <c r="M759" s="53">
        <v>0.48</v>
      </c>
      <c r="N759" s="53">
        <v>0.48</v>
      </c>
      <c r="O759" s="45" t="s">
        <v>1604</v>
      </c>
    </row>
    <row r="760" spans="1:15" ht="26.4" x14ac:dyDescent="0.25">
      <c r="A760" s="45" t="s">
        <v>2002</v>
      </c>
      <c r="B760" s="50" t="s">
        <v>1822</v>
      </c>
      <c r="C760" s="50" t="s">
        <v>2154</v>
      </c>
      <c r="D760" s="50" t="s">
        <v>1821</v>
      </c>
      <c r="E760" s="53"/>
      <c r="F760" s="53"/>
      <c r="G760" s="53"/>
      <c r="H760" s="53"/>
      <c r="I760" s="53"/>
      <c r="J760" s="53">
        <v>0.43</v>
      </c>
      <c r="K760" s="53">
        <v>0.43</v>
      </c>
      <c r="L760" s="53">
        <v>0.43</v>
      </c>
      <c r="M760" s="53">
        <v>0.43</v>
      </c>
      <c r="N760" s="53">
        <v>0.43</v>
      </c>
      <c r="O760" s="45" t="s">
        <v>1604</v>
      </c>
    </row>
    <row r="761" spans="1:15" ht="26.4" x14ac:dyDescent="0.25">
      <c r="A761" s="45" t="s">
        <v>2003</v>
      </c>
      <c r="B761" s="50" t="s">
        <v>1824</v>
      </c>
      <c r="C761" s="50" t="s">
        <v>1820</v>
      </c>
      <c r="D761" s="50" t="s">
        <v>1823</v>
      </c>
      <c r="E761" s="53"/>
      <c r="F761" s="53"/>
      <c r="G761" s="53"/>
      <c r="H761" s="53"/>
      <c r="I761" s="53"/>
      <c r="J761" s="53"/>
      <c r="K761" s="53">
        <v>0.43</v>
      </c>
      <c r="L761" s="53">
        <v>0.43</v>
      </c>
      <c r="M761" s="53">
        <v>0.43</v>
      </c>
      <c r="N761" s="53">
        <v>0.43</v>
      </c>
      <c r="O761" s="45" t="s">
        <v>1604</v>
      </c>
    </row>
    <row r="762" spans="1:15" x14ac:dyDescent="0.25">
      <c r="A762" s="45" t="s">
        <v>2004</v>
      </c>
      <c r="B762" s="50" t="s">
        <v>1826</v>
      </c>
      <c r="C762" s="50" t="s">
        <v>2155</v>
      </c>
      <c r="D762" s="50" t="s">
        <v>1825</v>
      </c>
      <c r="E762" s="53"/>
      <c r="F762" s="53"/>
      <c r="G762" s="53">
        <v>0.46</v>
      </c>
      <c r="H762" s="53">
        <v>0.46</v>
      </c>
      <c r="I762" s="53">
        <v>0.46</v>
      </c>
      <c r="J762" s="53">
        <v>0.46</v>
      </c>
      <c r="K762" s="53">
        <v>0.46</v>
      </c>
      <c r="L762" s="53">
        <v>0.46</v>
      </c>
      <c r="M762" s="53">
        <v>0.46</v>
      </c>
      <c r="N762" s="53">
        <v>0.46</v>
      </c>
      <c r="O762" s="45" t="s">
        <v>1604</v>
      </c>
    </row>
    <row r="763" spans="1:15" ht="26.4" x14ac:dyDescent="0.25">
      <c r="A763" s="45" t="s">
        <v>2005</v>
      </c>
      <c r="B763" s="50" t="s">
        <v>1828</v>
      </c>
      <c r="C763" s="50" t="s">
        <v>2155</v>
      </c>
      <c r="D763" s="50" t="s">
        <v>1827</v>
      </c>
      <c r="E763" s="53"/>
      <c r="F763" s="53"/>
      <c r="G763" s="53"/>
      <c r="H763" s="53">
        <v>1.04</v>
      </c>
      <c r="I763" s="53">
        <v>1.04</v>
      </c>
      <c r="J763" s="53">
        <v>1.04</v>
      </c>
      <c r="K763" s="53">
        <v>1.04</v>
      </c>
      <c r="L763" s="53">
        <v>1.04</v>
      </c>
      <c r="M763" s="53">
        <v>1.04</v>
      </c>
      <c r="N763" s="53">
        <v>1.04</v>
      </c>
      <c r="O763" s="45" t="s">
        <v>1604</v>
      </c>
    </row>
    <row r="764" spans="1:15" ht="26.4" x14ac:dyDescent="0.25">
      <c r="A764" s="45" t="s">
        <v>2006</v>
      </c>
      <c r="B764" s="50" t="s">
        <v>1830</v>
      </c>
      <c r="C764" s="50" t="s">
        <v>2155</v>
      </c>
      <c r="D764" s="50" t="s">
        <v>1829</v>
      </c>
      <c r="E764" s="53"/>
      <c r="F764" s="53"/>
      <c r="G764" s="53"/>
      <c r="H764" s="53"/>
      <c r="I764" s="53"/>
      <c r="J764" s="53">
        <v>1.04</v>
      </c>
      <c r="K764" s="53">
        <v>1.04</v>
      </c>
      <c r="L764" s="53">
        <v>1.04</v>
      </c>
      <c r="M764" s="53">
        <v>1.04</v>
      </c>
      <c r="N764" s="53">
        <v>1.04</v>
      </c>
      <c r="O764" s="45" t="s">
        <v>1604</v>
      </c>
    </row>
    <row r="765" spans="1:15" x14ac:dyDescent="0.25">
      <c r="A765" s="45" t="s">
        <v>2007</v>
      </c>
      <c r="B765" s="50" t="s">
        <v>1832</v>
      </c>
      <c r="C765" s="50" t="s">
        <v>2155</v>
      </c>
      <c r="D765" s="50" t="s">
        <v>1831</v>
      </c>
      <c r="E765" s="53"/>
      <c r="F765" s="53"/>
      <c r="G765" s="53"/>
      <c r="H765" s="53"/>
      <c r="I765" s="53"/>
      <c r="J765" s="53"/>
      <c r="K765" s="53">
        <v>1.23</v>
      </c>
      <c r="L765" s="53">
        <v>1.23</v>
      </c>
      <c r="M765" s="53">
        <v>1.23</v>
      </c>
      <c r="N765" s="53">
        <v>1.23</v>
      </c>
      <c r="O765" s="45" t="s">
        <v>1604</v>
      </c>
    </row>
    <row r="766" spans="1:15" ht="26.4" x14ac:dyDescent="0.25">
      <c r="A766" s="45" t="s">
        <v>2008</v>
      </c>
      <c r="B766" s="50" t="s">
        <v>1834</v>
      </c>
      <c r="C766" s="50" t="s">
        <v>2156</v>
      </c>
      <c r="D766" s="50" t="s">
        <v>1833</v>
      </c>
      <c r="E766" s="53"/>
      <c r="F766" s="53"/>
      <c r="G766" s="53"/>
      <c r="H766" s="53"/>
      <c r="I766" s="53"/>
      <c r="J766" s="53"/>
      <c r="K766" s="53"/>
      <c r="L766" s="53"/>
      <c r="M766" s="53"/>
      <c r="N766" s="53">
        <v>0.65</v>
      </c>
      <c r="O766" s="45" t="s">
        <v>1604</v>
      </c>
    </row>
    <row r="767" spans="1:15" ht="26.4" x14ac:dyDescent="0.25">
      <c r="A767" s="45" t="s">
        <v>2009</v>
      </c>
      <c r="B767" s="50" t="s">
        <v>1836</v>
      </c>
      <c r="C767" s="50" t="s">
        <v>2157</v>
      </c>
      <c r="D767" s="50" t="s">
        <v>1835</v>
      </c>
      <c r="E767" s="53"/>
      <c r="F767" s="53"/>
      <c r="G767" s="53"/>
      <c r="H767" s="53"/>
      <c r="I767" s="53"/>
      <c r="J767" s="53"/>
      <c r="K767" s="53"/>
      <c r="L767" s="53">
        <v>1.19</v>
      </c>
      <c r="M767" s="53">
        <v>1.19</v>
      </c>
      <c r="N767" s="53">
        <v>1.19</v>
      </c>
      <c r="O767" s="45" t="s">
        <v>1604</v>
      </c>
    </row>
    <row r="768" spans="1:15" ht="26.4" x14ac:dyDescent="0.25">
      <c r="A768" s="45" t="s">
        <v>2010</v>
      </c>
      <c r="B768" s="50" t="s">
        <v>1838</v>
      </c>
      <c r="C768" s="50" t="s">
        <v>2157</v>
      </c>
      <c r="D768" s="50" t="s">
        <v>1837</v>
      </c>
      <c r="E768" s="53"/>
      <c r="F768" s="53"/>
      <c r="G768" s="53"/>
      <c r="H768" s="53"/>
      <c r="I768" s="53"/>
      <c r="J768" s="53"/>
      <c r="K768" s="53">
        <v>0.95</v>
      </c>
      <c r="L768" s="53">
        <v>0.95</v>
      </c>
      <c r="M768" s="53">
        <v>0.95</v>
      </c>
      <c r="N768" s="53">
        <v>0.95</v>
      </c>
      <c r="O768" s="45" t="s">
        <v>1604</v>
      </c>
    </row>
    <row r="769" spans="1:15" ht="26.4" x14ac:dyDescent="0.25">
      <c r="A769" s="45" t="s">
        <v>2011</v>
      </c>
      <c r="B769" s="50" t="s">
        <v>1840</v>
      </c>
      <c r="C769" s="50" t="s">
        <v>2157</v>
      </c>
      <c r="D769" s="50" t="s">
        <v>1839</v>
      </c>
      <c r="E769" s="53"/>
      <c r="F769" s="53"/>
      <c r="G769" s="53"/>
      <c r="H769" s="53">
        <v>0.97</v>
      </c>
      <c r="I769" s="53">
        <v>0.97</v>
      </c>
      <c r="J769" s="53">
        <v>0.97</v>
      </c>
      <c r="K769" s="53">
        <v>0.97</v>
      </c>
      <c r="L769" s="53">
        <v>0.97</v>
      </c>
      <c r="M769" s="53">
        <v>0.97</v>
      </c>
      <c r="N769" s="53">
        <v>0.97</v>
      </c>
      <c r="O769" s="45" t="s">
        <v>1604</v>
      </c>
    </row>
    <row r="770" spans="1:15" x14ac:dyDescent="0.25">
      <c r="A770" s="45" t="s">
        <v>2012</v>
      </c>
      <c r="B770" s="50" t="s">
        <v>1842</v>
      </c>
      <c r="C770" s="50" t="s">
        <v>2157</v>
      </c>
      <c r="D770" s="50" t="s">
        <v>1841</v>
      </c>
      <c r="E770" s="53"/>
      <c r="F770" s="53">
        <v>0.26</v>
      </c>
      <c r="G770" s="53">
        <v>0.26</v>
      </c>
      <c r="H770" s="53">
        <v>0.26</v>
      </c>
      <c r="I770" s="53">
        <v>0.26</v>
      </c>
      <c r="J770" s="53">
        <v>0.26</v>
      </c>
      <c r="K770" s="53">
        <v>0.26</v>
      </c>
      <c r="L770" s="53">
        <v>0.26</v>
      </c>
      <c r="M770" s="53">
        <v>0.26</v>
      </c>
      <c r="N770" s="53">
        <v>0.26</v>
      </c>
      <c r="O770" s="45" t="s">
        <v>1604</v>
      </c>
    </row>
    <row r="771" spans="1:15" x14ac:dyDescent="0.25">
      <c r="A771" s="45" t="s">
        <v>2013</v>
      </c>
      <c r="B771" s="50" t="s">
        <v>1844</v>
      </c>
      <c r="C771" s="50" t="s">
        <v>2157</v>
      </c>
      <c r="D771" s="50" t="s">
        <v>1843</v>
      </c>
      <c r="E771" s="53"/>
      <c r="F771" s="53">
        <v>0.32</v>
      </c>
      <c r="G771" s="53">
        <v>0.32</v>
      </c>
      <c r="H771" s="53">
        <v>0.32</v>
      </c>
      <c r="I771" s="53">
        <v>0.32</v>
      </c>
      <c r="J771" s="53">
        <v>0.32</v>
      </c>
      <c r="K771" s="53">
        <v>0.32</v>
      </c>
      <c r="L771" s="53">
        <v>0.32</v>
      </c>
      <c r="M771" s="53">
        <v>0.32</v>
      </c>
      <c r="N771" s="53">
        <v>0.32</v>
      </c>
      <c r="O771" s="45" t="s">
        <v>1604</v>
      </c>
    </row>
    <row r="772" spans="1:15" ht="26.4" x14ac:dyDescent="0.25">
      <c r="A772" s="45" t="s">
        <v>2014</v>
      </c>
      <c r="B772" s="50" t="s">
        <v>1846</v>
      </c>
      <c r="C772" s="50" t="s">
        <v>2157</v>
      </c>
      <c r="D772" s="50" t="s">
        <v>1845</v>
      </c>
      <c r="E772" s="53"/>
      <c r="F772" s="53"/>
      <c r="G772" s="53"/>
      <c r="H772" s="53"/>
      <c r="I772" s="53"/>
      <c r="J772" s="53"/>
      <c r="K772" s="53"/>
      <c r="L772" s="53"/>
      <c r="M772" s="53"/>
      <c r="N772" s="53">
        <v>0.74</v>
      </c>
      <c r="O772" s="45" t="s">
        <v>1604</v>
      </c>
    </row>
    <row r="773" spans="1:15" ht="26.4" x14ac:dyDescent="0.25">
      <c r="A773" s="45" t="s">
        <v>2015</v>
      </c>
      <c r="B773" s="50" t="s">
        <v>1848</v>
      </c>
      <c r="C773" s="50" t="s">
        <v>2158</v>
      </c>
      <c r="D773" s="50" t="s">
        <v>1847</v>
      </c>
      <c r="E773" s="53"/>
      <c r="F773" s="53"/>
      <c r="G773" s="53"/>
      <c r="H773" s="53"/>
      <c r="I773" s="53"/>
      <c r="J773" s="53"/>
      <c r="K773" s="53"/>
      <c r="L773" s="53">
        <v>0.2</v>
      </c>
      <c r="M773" s="53">
        <v>0.2</v>
      </c>
      <c r="N773" s="53">
        <v>0.2</v>
      </c>
      <c r="O773" s="45" t="s">
        <v>1604</v>
      </c>
    </row>
    <row r="774" spans="1:15" ht="79.2" x14ac:dyDescent="0.25">
      <c r="A774" s="45" t="s">
        <v>2016</v>
      </c>
      <c r="B774" s="50" t="s">
        <v>1850</v>
      </c>
      <c r="C774" s="50" t="s">
        <v>2158</v>
      </c>
      <c r="D774" s="50" t="s">
        <v>1849</v>
      </c>
      <c r="E774" s="53"/>
      <c r="F774" s="53"/>
      <c r="G774" s="53"/>
      <c r="H774" s="53"/>
      <c r="I774" s="53"/>
      <c r="J774" s="53"/>
      <c r="K774" s="53"/>
      <c r="L774" s="53">
        <v>0.25</v>
      </c>
      <c r="M774" s="53">
        <v>0.25</v>
      </c>
      <c r="N774" s="53">
        <v>0.25</v>
      </c>
      <c r="O774" s="45" t="s">
        <v>1604</v>
      </c>
    </row>
    <row r="775" spans="1:15" ht="26.4" x14ac:dyDescent="0.25">
      <c r="A775" s="45" t="s">
        <v>2017</v>
      </c>
      <c r="B775" s="50" t="s">
        <v>1852</v>
      </c>
      <c r="C775" s="50" t="s">
        <v>2158</v>
      </c>
      <c r="D775" s="50" t="s">
        <v>1851</v>
      </c>
      <c r="E775" s="53"/>
      <c r="F775" s="53"/>
      <c r="G775" s="53"/>
      <c r="H775" s="53"/>
      <c r="I775" s="53"/>
      <c r="J775" s="53"/>
      <c r="K775" s="53"/>
      <c r="L775" s="53">
        <v>0.1</v>
      </c>
      <c r="M775" s="53">
        <v>0.1</v>
      </c>
      <c r="N775" s="53">
        <v>0.1</v>
      </c>
      <c r="O775" s="45" t="s">
        <v>1604</v>
      </c>
    </row>
    <row r="776" spans="1:15" ht="39.6" x14ac:dyDescent="0.25">
      <c r="A776" s="45" t="s">
        <v>2018</v>
      </c>
      <c r="B776" s="50" t="s">
        <v>1854</v>
      </c>
      <c r="C776" s="50" t="s">
        <v>2158</v>
      </c>
      <c r="D776" s="50" t="s">
        <v>1853</v>
      </c>
      <c r="E776" s="53"/>
      <c r="F776" s="53"/>
      <c r="G776" s="53"/>
      <c r="H776" s="53"/>
      <c r="I776" s="53"/>
      <c r="J776" s="53"/>
      <c r="K776" s="53"/>
      <c r="L776" s="53">
        <v>0.25</v>
      </c>
      <c r="M776" s="53">
        <v>0.25</v>
      </c>
      <c r="N776" s="53">
        <v>0.25</v>
      </c>
      <c r="O776" s="45" t="s">
        <v>1604</v>
      </c>
    </row>
    <row r="777" spans="1:15" ht="52.8" x14ac:dyDescent="0.25">
      <c r="A777" s="45" t="s">
        <v>2019</v>
      </c>
      <c r="B777" s="50" t="s">
        <v>1856</v>
      </c>
      <c r="C777" s="50" t="s">
        <v>2158</v>
      </c>
      <c r="D777" s="50" t="s">
        <v>1855</v>
      </c>
      <c r="E777" s="53"/>
      <c r="F777" s="53"/>
      <c r="G777" s="53"/>
      <c r="H777" s="53"/>
      <c r="I777" s="53"/>
      <c r="J777" s="53"/>
      <c r="K777" s="53"/>
      <c r="L777" s="53">
        <v>0.23</v>
      </c>
      <c r="M777" s="53">
        <v>0.23</v>
      </c>
      <c r="N777" s="53">
        <v>0.23</v>
      </c>
      <c r="O777" s="45" t="s">
        <v>1604</v>
      </c>
    </row>
    <row r="778" spans="1:15" ht="52.8" x14ac:dyDescent="0.25">
      <c r="A778" s="45" t="s">
        <v>2020</v>
      </c>
      <c r="B778" s="50" t="s">
        <v>1858</v>
      </c>
      <c r="C778" s="50" t="s">
        <v>389</v>
      </c>
      <c r="D778" s="50" t="s">
        <v>1857</v>
      </c>
      <c r="E778" s="53"/>
      <c r="F778" s="53"/>
      <c r="G778" s="53"/>
      <c r="H778" s="53"/>
      <c r="I778" s="53"/>
      <c r="J778" s="53"/>
      <c r="K778" s="53"/>
      <c r="L778" s="53">
        <v>0.8</v>
      </c>
      <c r="M778" s="53">
        <v>0.8</v>
      </c>
      <c r="N778" s="53">
        <v>0.8</v>
      </c>
      <c r="O778" s="45" t="s">
        <v>1604</v>
      </c>
    </row>
    <row r="779" spans="1:15" x14ac:dyDescent="0.25">
      <c r="A779" s="45" t="s">
        <v>2021</v>
      </c>
      <c r="B779" s="50" t="s">
        <v>1860</v>
      </c>
      <c r="C779" s="50" t="s">
        <v>2159</v>
      </c>
      <c r="D779" s="50" t="s">
        <v>1859</v>
      </c>
      <c r="E779" s="53">
        <v>0.98</v>
      </c>
      <c r="F779" s="53">
        <v>0.98</v>
      </c>
      <c r="G779" s="53">
        <v>0.98</v>
      </c>
      <c r="H779" s="53">
        <v>0.98</v>
      </c>
      <c r="I779" s="53">
        <v>0.98</v>
      </c>
      <c r="J779" s="53">
        <v>0.98</v>
      </c>
      <c r="K779" s="53">
        <v>0.98</v>
      </c>
      <c r="L779" s="53">
        <v>0.98</v>
      </c>
      <c r="M779" s="53">
        <v>0.98</v>
      </c>
      <c r="N779" s="53">
        <v>0.98</v>
      </c>
      <c r="O779" s="45" t="s">
        <v>1604</v>
      </c>
    </row>
    <row r="780" spans="1:15" ht="39.6" x14ac:dyDescent="0.25">
      <c r="A780" s="45" t="s">
        <v>2022</v>
      </c>
      <c r="B780" s="50" t="s">
        <v>1862</v>
      </c>
      <c r="C780" s="50" t="s">
        <v>2159</v>
      </c>
      <c r="D780" s="50" t="s">
        <v>1861</v>
      </c>
      <c r="E780" s="53"/>
      <c r="F780" s="53"/>
      <c r="G780" s="53"/>
      <c r="H780" s="53"/>
      <c r="I780" s="53"/>
      <c r="J780" s="53">
        <v>0.45</v>
      </c>
      <c r="K780" s="53">
        <v>0.45</v>
      </c>
      <c r="L780" s="53">
        <v>0.45</v>
      </c>
      <c r="M780" s="53">
        <v>0.45</v>
      </c>
      <c r="N780" s="53">
        <v>0.45</v>
      </c>
      <c r="O780" s="45" t="s">
        <v>1604</v>
      </c>
    </row>
    <row r="781" spans="1:15" ht="52.8" x14ac:dyDescent="0.25">
      <c r="A781" s="45" t="s">
        <v>2023</v>
      </c>
      <c r="B781" s="50" t="s">
        <v>1864</v>
      </c>
      <c r="C781" s="50" t="s">
        <v>2159</v>
      </c>
      <c r="D781" s="50" t="s">
        <v>1863</v>
      </c>
      <c r="E781" s="53"/>
      <c r="F781" s="53"/>
      <c r="G781" s="53"/>
      <c r="H781" s="53"/>
      <c r="I781" s="53"/>
      <c r="J781" s="53"/>
      <c r="K781" s="53"/>
      <c r="L781" s="53">
        <v>0.52</v>
      </c>
      <c r="M781" s="53">
        <v>0.52</v>
      </c>
      <c r="N781" s="53">
        <v>0.52</v>
      </c>
      <c r="O781" s="45" t="s">
        <v>1604</v>
      </c>
    </row>
    <row r="782" spans="1:15" ht="66" x14ac:dyDescent="0.25">
      <c r="A782" s="45" t="s">
        <v>2024</v>
      </c>
      <c r="B782" s="50" t="s">
        <v>1866</v>
      </c>
      <c r="C782" s="50" t="s">
        <v>2159</v>
      </c>
      <c r="D782" s="50" t="s">
        <v>1865</v>
      </c>
      <c r="E782" s="53"/>
      <c r="F782" s="53"/>
      <c r="G782" s="53"/>
      <c r="H782" s="53"/>
      <c r="I782" s="53">
        <v>0.45</v>
      </c>
      <c r="J782" s="53">
        <v>0.45</v>
      </c>
      <c r="K782" s="53">
        <v>0.45</v>
      </c>
      <c r="L782" s="53">
        <v>0.45</v>
      </c>
      <c r="M782" s="53">
        <v>0.45</v>
      </c>
      <c r="N782" s="53">
        <v>0.45</v>
      </c>
      <c r="O782" s="45" t="s">
        <v>1604</v>
      </c>
    </row>
    <row r="783" spans="1:15" ht="39.6" x14ac:dyDescent="0.25">
      <c r="A783" s="45" t="s">
        <v>2025</v>
      </c>
      <c r="B783" s="50" t="s">
        <v>1868</v>
      </c>
      <c r="C783" s="50" t="s">
        <v>2160</v>
      </c>
      <c r="D783" s="50" t="s">
        <v>1867</v>
      </c>
      <c r="E783" s="53"/>
      <c r="F783" s="53"/>
      <c r="G783" s="53"/>
      <c r="H783" s="53"/>
      <c r="I783" s="53"/>
      <c r="J783" s="53">
        <v>0.71</v>
      </c>
      <c r="K783" s="53">
        <v>0.71</v>
      </c>
      <c r="L783" s="53">
        <v>0.71</v>
      </c>
      <c r="M783" s="53">
        <v>0.71</v>
      </c>
      <c r="N783" s="53">
        <v>0.71</v>
      </c>
      <c r="O783" s="45" t="s">
        <v>1604</v>
      </c>
    </row>
    <row r="784" spans="1:15" x14ac:dyDescent="0.25">
      <c r="A784" s="45" t="s">
        <v>2026</v>
      </c>
      <c r="B784" s="50" t="s">
        <v>1870</v>
      </c>
      <c r="C784" s="50" t="s">
        <v>2160</v>
      </c>
      <c r="D784" s="50" t="s">
        <v>1869</v>
      </c>
      <c r="E784" s="53"/>
      <c r="F784" s="53"/>
      <c r="G784" s="53"/>
      <c r="H784" s="53"/>
      <c r="I784" s="53"/>
      <c r="J784" s="53">
        <v>0.8</v>
      </c>
      <c r="K784" s="53">
        <v>0.8</v>
      </c>
      <c r="L784" s="53">
        <v>0.8</v>
      </c>
      <c r="M784" s="53">
        <v>0.8</v>
      </c>
      <c r="N784" s="53">
        <v>0.8</v>
      </c>
      <c r="O784" s="45" t="s">
        <v>1604</v>
      </c>
    </row>
    <row r="785" spans="1:15" x14ac:dyDescent="0.25">
      <c r="A785" s="45" t="s">
        <v>2027</v>
      </c>
      <c r="B785" s="50" t="s">
        <v>1872</v>
      </c>
      <c r="C785" s="50" t="s">
        <v>2160</v>
      </c>
      <c r="D785" s="50" t="s">
        <v>1871</v>
      </c>
      <c r="E785" s="53"/>
      <c r="F785" s="53"/>
      <c r="G785" s="53"/>
      <c r="H785" s="53"/>
      <c r="I785" s="53"/>
      <c r="J785" s="53">
        <v>0.01</v>
      </c>
      <c r="K785" s="53">
        <v>0.01</v>
      </c>
      <c r="L785" s="53">
        <v>0.01</v>
      </c>
      <c r="M785" s="53">
        <v>0.01</v>
      </c>
      <c r="N785" s="53">
        <v>0.01</v>
      </c>
      <c r="O785" s="45" t="s">
        <v>1604</v>
      </c>
    </row>
    <row r="786" spans="1:15" ht="26.4" x14ac:dyDescent="0.25">
      <c r="A786" s="45" t="s">
        <v>2028</v>
      </c>
      <c r="B786" s="50" t="s">
        <v>1874</v>
      </c>
      <c r="C786" s="50" t="s">
        <v>2161</v>
      </c>
      <c r="D786" s="50" t="s">
        <v>1873</v>
      </c>
      <c r="E786" s="53"/>
      <c r="F786" s="53"/>
      <c r="G786" s="53"/>
      <c r="H786" s="53"/>
      <c r="I786" s="53"/>
      <c r="J786" s="53"/>
      <c r="K786" s="53">
        <v>0.24</v>
      </c>
      <c r="L786" s="53">
        <v>0.24</v>
      </c>
      <c r="M786" s="53">
        <v>0.24</v>
      </c>
      <c r="N786" s="53">
        <v>0.24</v>
      </c>
      <c r="O786" s="45" t="s">
        <v>1604</v>
      </c>
    </row>
    <row r="787" spans="1:15" ht="26.4" x14ac:dyDescent="0.25">
      <c r="A787" s="45" t="s">
        <v>2029</v>
      </c>
      <c r="B787" s="50" t="s">
        <v>1876</v>
      </c>
      <c r="C787" s="50" t="s">
        <v>2161</v>
      </c>
      <c r="D787" s="50" t="s">
        <v>1875</v>
      </c>
      <c r="E787" s="53">
        <v>0.35</v>
      </c>
      <c r="F787" s="53">
        <v>0.35</v>
      </c>
      <c r="G787" s="53">
        <v>0.35</v>
      </c>
      <c r="H787" s="53">
        <v>0.35</v>
      </c>
      <c r="I787" s="53">
        <v>0.35</v>
      </c>
      <c r="J787" s="53">
        <v>0.35</v>
      </c>
      <c r="K787" s="53">
        <v>0.35</v>
      </c>
      <c r="L787" s="53">
        <v>0.35</v>
      </c>
      <c r="M787" s="53">
        <v>0.35</v>
      </c>
      <c r="N787" s="53">
        <v>0.35</v>
      </c>
      <c r="O787" s="45" t="s">
        <v>1604</v>
      </c>
    </row>
    <row r="788" spans="1:15" x14ac:dyDescent="0.25">
      <c r="A788" s="45" t="s">
        <v>2030</v>
      </c>
      <c r="B788" s="50" t="s">
        <v>1878</v>
      </c>
      <c r="C788" s="50" t="s">
        <v>2162</v>
      </c>
      <c r="D788" s="50" t="s">
        <v>1877</v>
      </c>
      <c r="E788" s="53"/>
      <c r="F788" s="53"/>
      <c r="G788" s="53"/>
      <c r="H788" s="53"/>
      <c r="I788" s="53"/>
      <c r="J788" s="53">
        <v>0.16</v>
      </c>
      <c r="K788" s="53">
        <v>0.16</v>
      </c>
      <c r="L788" s="53">
        <v>0.16</v>
      </c>
      <c r="M788" s="53">
        <v>0.16</v>
      </c>
      <c r="N788" s="53">
        <v>0.16</v>
      </c>
      <c r="O788" s="45" t="s">
        <v>1604</v>
      </c>
    </row>
    <row r="789" spans="1:15" ht="26.4" x14ac:dyDescent="0.25">
      <c r="A789" s="45" t="s">
        <v>2031</v>
      </c>
      <c r="B789" s="50" t="s">
        <v>1880</v>
      </c>
      <c r="C789" s="50" t="s">
        <v>2163</v>
      </c>
      <c r="D789" s="50" t="s">
        <v>1879</v>
      </c>
      <c r="E789" s="53">
        <v>0.02</v>
      </c>
      <c r="F789" s="53">
        <v>0.02</v>
      </c>
      <c r="G789" s="53">
        <v>0.02</v>
      </c>
      <c r="H789" s="53">
        <v>0.05</v>
      </c>
      <c r="I789" s="53">
        <v>0.06</v>
      </c>
      <c r="J789" s="53">
        <v>0.06</v>
      </c>
      <c r="K789" s="53">
        <v>0.06</v>
      </c>
      <c r="L789" s="53">
        <v>0.12</v>
      </c>
      <c r="M789" s="53">
        <v>0.12</v>
      </c>
      <c r="N789" s="53">
        <v>0.12</v>
      </c>
      <c r="O789" s="45" t="s">
        <v>1604</v>
      </c>
    </row>
    <row r="790" spans="1:15" ht="39.6" x14ac:dyDescent="0.25">
      <c r="A790" s="45" t="s">
        <v>2032</v>
      </c>
      <c r="B790" s="50" t="s">
        <v>1882</v>
      </c>
      <c r="C790" s="50" t="s">
        <v>2164</v>
      </c>
      <c r="D790" s="50" t="s">
        <v>1881</v>
      </c>
      <c r="E790" s="53"/>
      <c r="F790" s="53"/>
      <c r="G790" s="53"/>
      <c r="H790" s="53">
        <v>0.26</v>
      </c>
      <c r="I790" s="53">
        <v>0.26</v>
      </c>
      <c r="J790" s="53">
        <v>0.26</v>
      </c>
      <c r="K790" s="53">
        <v>0.26</v>
      </c>
      <c r="L790" s="53">
        <v>0.26</v>
      </c>
      <c r="M790" s="53">
        <v>0.26</v>
      </c>
      <c r="N790" s="53">
        <v>0.26</v>
      </c>
      <c r="O790" s="45" t="s">
        <v>1604</v>
      </c>
    </row>
    <row r="791" spans="1:15" ht="52.8" x14ac:dyDescent="0.25">
      <c r="A791" s="45" t="s">
        <v>2033</v>
      </c>
      <c r="B791" s="50" t="s">
        <v>1884</v>
      </c>
      <c r="C791" s="50" t="s">
        <v>2164</v>
      </c>
      <c r="D791" s="50" t="s">
        <v>1883</v>
      </c>
      <c r="E791" s="53"/>
      <c r="F791" s="53"/>
      <c r="G791" s="53"/>
      <c r="H791" s="53"/>
      <c r="I791" s="53"/>
      <c r="J791" s="53"/>
      <c r="K791" s="53">
        <v>0.61</v>
      </c>
      <c r="L791" s="53">
        <v>0.61</v>
      </c>
      <c r="M791" s="53">
        <v>0.61</v>
      </c>
      <c r="N791" s="53">
        <v>0.61</v>
      </c>
      <c r="O791" s="45" t="s">
        <v>1604</v>
      </c>
    </row>
    <row r="792" spans="1:15" ht="52.8" x14ac:dyDescent="0.25">
      <c r="A792" s="45" t="s">
        <v>2034</v>
      </c>
      <c r="B792" s="50" t="s">
        <v>1886</v>
      </c>
      <c r="C792" s="50" t="s">
        <v>2164</v>
      </c>
      <c r="D792" s="50" t="s">
        <v>1885</v>
      </c>
      <c r="E792" s="53"/>
      <c r="F792" s="53"/>
      <c r="G792" s="53"/>
      <c r="H792" s="53">
        <v>0.34</v>
      </c>
      <c r="I792" s="53">
        <v>0.34</v>
      </c>
      <c r="J792" s="53">
        <v>0.34</v>
      </c>
      <c r="K792" s="53">
        <v>0.34</v>
      </c>
      <c r="L792" s="53">
        <v>0.34</v>
      </c>
      <c r="M792" s="53">
        <v>0.34</v>
      </c>
      <c r="N792" s="53">
        <v>0.34</v>
      </c>
      <c r="O792" s="45" t="s">
        <v>1604</v>
      </c>
    </row>
    <row r="793" spans="1:15" ht="118.8" x14ac:dyDescent="0.25">
      <c r="A793" s="45" t="s">
        <v>2035</v>
      </c>
      <c r="B793" s="50" t="s">
        <v>1888</v>
      </c>
      <c r="C793" s="50" t="s">
        <v>2164</v>
      </c>
      <c r="D793" s="50" t="s">
        <v>1887</v>
      </c>
      <c r="E793" s="53"/>
      <c r="F793" s="53"/>
      <c r="G793" s="53"/>
      <c r="H793" s="53">
        <v>0.83</v>
      </c>
      <c r="I793" s="53">
        <v>0.83</v>
      </c>
      <c r="J793" s="53">
        <v>0.83</v>
      </c>
      <c r="K793" s="53">
        <v>0.83</v>
      </c>
      <c r="L793" s="53">
        <v>0.83</v>
      </c>
      <c r="M793" s="53">
        <v>0.83</v>
      </c>
      <c r="N793" s="53">
        <v>0.83</v>
      </c>
      <c r="O793" s="45" t="s">
        <v>1604</v>
      </c>
    </row>
    <row r="794" spans="1:15" ht="132" x14ac:dyDescent="0.25">
      <c r="A794" s="45" t="s">
        <v>2036</v>
      </c>
      <c r="B794" s="50" t="s">
        <v>1890</v>
      </c>
      <c r="C794" s="50" t="s">
        <v>2164</v>
      </c>
      <c r="D794" s="50" t="s">
        <v>1889</v>
      </c>
      <c r="E794" s="53"/>
      <c r="F794" s="53"/>
      <c r="G794" s="53"/>
      <c r="H794" s="53"/>
      <c r="I794" s="53"/>
      <c r="J794" s="53">
        <v>0.61</v>
      </c>
      <c r="K794" s="53">
        <v>0.61</v>
      </c>
      <c r="L794" s="53">
        <v>0.61</v>
      </c>
      <c r="M794" s="53">
        <v>0.61</v>
      </c>
      <c r="N794" s="53">
        <v>0.61</v>
      </c>
      <c r="O794" s="45" t="s">
        <v>1604</v>
      </c>
    </row>
    <row r="795" spans="1:15" ht="158.4" x14ac:dyDescent="0.25">
      <c r="A795" s="45" t="s">
        <v>2037</v>
      </c>
      <c r="B795" s="50" t="s">
        <v>1892</v>
      </c>
      <c r="C795" s="50" t="s">
        <v>2164</v>
      </c>
      <c r="D795" s="50" t="s">
        <v>1891</v>
      </c>
      <c r="E795" s="53"/>
      <c r="F795" s="53"/>
      <c r="G795" s="53"/>
      <c r="H795" s="53"/>
      <c r="I795" s="53"/>
      <c r="J795" s="53">
        <v>0.6</v>
      </c>
      <c r="K795" s="53">
        <v>0.6</v>
      </c>
      <c r="L795" s="53">
        <v>0.6</v>
      </c>
      <c r="M795" s="53">
        <v>0.6</v>
      </c>
      <c r="N795" s="53">
        <v>0.6</v>
      </c>
      <c r="O795" s="45" t="s">
        <v>1604</v>
      </c>
    </row>
    <row r="796" spans="1:15" ht="171.6" x14ac:dyDescent="0.25">
      <c r="A796" s="45" t="s">
        <v>2038</v>
      </c>
      <c r="B796" s="50" t="s">
        <v>1894</v>
      </c>
      <c r="C796" s="50" t="s">
        <v>2164</v>
      </c>
      <c r="D796" s="50" t="s">
        <v>1893</v>
      </c>
      <c r="E796" s="53"/>
      <c r="F796" s="53"/>
      <c r="G796" s="53"/>
      <c r="H796" s="53">
        <v>0.71</v>
      </c>
      <c r="I796" s="53">
        <v>0.71</v>
      </c>
      <c r="J796" s="53">
        <v>0.71</v>
      </c>
      <c r="K796" s="53">
        <v>0.71</v>
      </c>
      <c r="L796" s="53">
        <v>0.71</v>
      </c>
      <c r="M796" s="53">
        <v>0.71</v>
      </c>
      <c r="N796" s="53">
        <v>0.71</v>
      </c>
      <c r="O796" s="45" t="s">
        <v>1604</v>
      </c>
    </row>
    <row r="797" spans="1:15" ht="92.4" x14ac:dyDescent="0.25">
      <c r="A797" s="45" t="s">
        <v>2039</v>
      </c>
      <c r="B797" s="50" t="s">
        <v>1896</v>
      </c>
      <c r="C797" s="50" t="s">
        <v>2164</v>
      </c>
      <c r="D797" s="50" t="s">
        <v>1895</v>
      </c>
      <c r="E797" s="53"/>
      <c r="F797" s="53">
        <v>0.28000000000000003</v>
      </c>
      <c r="G797" s="53">
        <v>0.28000000000000003</v>
      </c>
      <c r="H797" s="53">
        <v>0.28000000000000003</v>
      </c>
      <c r="I797" s="53">
        <v>0.28000000000000003</v>
      </c>
      <c r="J797" s="53">
        <v>0.28000000000000003</v>
      </c>
      <c r="K797" s="53">
        <v>0.28000000000000003</v>
      </c>
      <c r="L797" s="53">
        <v>0.28000000000000003</v>
      </c>
      <c r="M797" s="53">
        <v>0.28000000000000003</v>
      </c>
      <c r="N797" s="53">
        <v>0.28000000000000003</v>
      </c>
      <c r="O797" s="45" t="s">
        <v>1604</v>
      </c>
    </row>
    <row r="798" spans="1:15" ht="118.8" x14ac:dyDescent="0.25">
      <c r="A798" s="45" t="s">
        <v>2040</v>
      </c>
      <c r="B798" s="50" t="s">
        <v>1898</v>
      </c>
      <c r="C798" s="50" t="s">
        <v>2165</v>
      </c>
      <c r="D798" s="50" t="s">
        <v>1897</v>
      </c>
      <c r="E798" s="53"/>
      <c r="F798" s="53"/>
      <c r="G798" s="53"/>
      <c r="H798" s="53"/>
      <c r="I798" s="53">
        <v>0.65</v>
      </c>
      <c r="J798" s="53">
        <v>0.65</v>
      </c>
      <c r="K798" s="53">
        <v>0.65</v>
      </c>
      <c r="L798" s="53">
        <v>0.65</v>
      </c>
      <c r="M798" s="53">
        <v>0.65</v>
      </c>
      <c r="N798" s="53">
        <v>0.65</v>
      </c>
      <c r="O798" s="45" t="s">
        <v>1604</v>
      </c>
    </row>
    <row r="799" spans="1:15" ht="39.6" x14ac:dyDescent="0.25">
      <c r="A799" s="45" t="s">
        <v>2041</v>
      </c>
      <c r="B799" s="50" t="s">
        <v>1900</v>
      </c>
      <c r="C799" s="50" t="s">
        <v>2166</v>
      </c>
      <c r="D799" s="50" t="s">
        <v>1899</v>
      </c>
      <c r="E799" s="53">
        <v>0.06</v>
      </c>
      <c r="F799" s="53">
        <v>0.1</v>
      </c>
      <c r="G799" s="53">
        <v>0.14000000000000001</v>
      </c>
      <c r="H799" s="53">
        <v>0.19</v>
      </c>
      <c r="I799" s="53">
        <v>0.28000000000000003</v>
      </c>
      <c r="J799" s="53">
        <v>0.37</v>
      </c>
      <c r="K799" s="53">
        <v>0.41</v>
      </c>
      <c r="L799" s="53">
        <v>0.46</v>
      </c>
      <c r="M799" s="53">
        <v>0.49</v>
      </c>
      <c r="N799" s="53">
        <v>0.54</v>
      </c>
      <c r="O799" s="45" t="s">
        <v>1604</v>
      </c>
    </row>
    <row r="800" spans="1:15" ht="26.4" x14ac:dyDescent="0.25">
      <c r="A800" s="45" t="s">
        <v>2042</v>
      </c>
      <c r="B800" s="50" t="s">
        <v>1902</v>
      </c>
      <c r="C800" s="50" t="s">
        <v>2166</v>
      </c>
      <c r="D800" s="50" t="s">
        <v>1901</v>
      </c>
      <c r="E800" s="53">
        <v>0.01</v>
      </c>
      <c r="F800" s="53">
        <v>0.01</v>
      </c>
      <c r="G800" s="53">
        <v>0.01</v>
      </c>
      <c r="H800" s="53">
        <v>0.01</v>
      </c>
      <c r="I800" s="53">
        <v>0.01</v>
      </c>
      <c r="J800" s="53">
        <v>7.0000000000000007E-2</v>
      </c>
      <c r="K800" s="53">
        <v>7.0000000000000007E-2</v>
      </c>
      <c r="L800" s="53">
        <v>7.0000000000000007E-2</v>
      </c>
      <c r="M800" s="53">
        <v>7.0000000000000007E-2</v>
      </c>
      <c r="N800" s="53">
        <v>7.0000000000000007E-2</v>
      </c>
      <c r="O800" s="45" t="s">
        <v>1604</v>
      </c>
    </row>
    <row r="801" spans="1:15" ht="26.4" x14ac:dyDescent="0.25">
      <c r="A801" s="45" t="s">
        <v>2043</v>
      </c>
      <c r="B801" s="50" t="s">
        <v>1904</v>
      </c>
      <c r="C801" s="50" t="s">
        <v>2166</v>
      </c>
      <c r="D801" s="50" t="s">
        <v>1903</v>
      </c>
      <c r="E801" s="53"/>
      <c r="F801" s="53"/>
      <c r="G801" s="53"/>
      <c r="H801" s="53">
        <v>0.01</v>
      </c>
      <c r="I801" s="53">
        <v>0.01</v>
      </c>
      <c r="J801" s="53">
        <v>0.02</v>
      </c>
      <c r="K801" s="53">
        <v>0.02</v>
      </c>
      <c r="L801" s="53">
        <v>0.02</v>
      </c>
      <c r="M801" s="53">
        <v>0.02</v>
      </c>
      <c r="N801" s="53">
        <v>0.02</v>
      </c>
      <c r="O801" s="45" t="s">
        <v>1604</v>
      </c>
    </row>
    <row r="802" spans="1:15" ht="26.4" x14ac:dyDescent="0.25">
      <c r="A802" s="45" t="s">
        <v>2044</v>
      </c>
      <c r="B802" s="50" t="s">
        <v>1906</v>
      </c>
      <c r="C802" s="50" t="s">
        <v>2197</v>
      </c>
      <c r="D802" s="50" t="s">
        <v>1905</v>
      </c>
      <c r="E802" s="53"/>
      <c r="F802" s="53"/>
      <c r="G802" s="53"/>
      <c r="H802" s="53"/>
      <c r="I802" s="53"/>
      <c r="J802" s="53"/>
      <c r="K802" s="53"/>
      <c r="L802" s="53">
        <v>0.55000000000000004</v>
      </c>
      <c r="M802" s="53">
        <v>0.55000000000000004</v>
      </c>
      <c r="N802" s="53">
        <v>0.55000000000000004</v>
      </c>
      <c r="O802" s="45" t="s">
        <v>1604</v>
      </c>
    </row>
    <row r="803" spans="1:15" ht="26.4" x14ac:dyDescent="0.25">
      <c r="A803" s="45" t="s">
        <v>2045</v>
      </c>
      <c r="B803" s="50" t="s">
        <v>1908</v>
      </c>
      <c r="C803" s="50" t="s">
        <v>2167</v>
      </c>
      <c r="D803" s="50" t="s">
        <v>1907</v>
      </c>
      <c r="E803" s="53"/>
      <c r="F803" s="53"/>
      <c r="G803" s="53"/>
      <c r="H803" s="53"/>
      <c r="I803" s="53"/>
      <c r="J803" s="53"/>
      <c r="K803" s="53"/>
      <c r="L803" s="53"/>
      <c r="M803" s="53">
        <v>1.27</v>
      </c>
      <c r="N803" s="53">
        <v>1.27</v>
      </c>
      <c r="O803" s="45" t="s">
        <v>1604</v>
      </c>
    </row>
    <row r="804" spans="1:15" ht="26.4" x14ac:dyDescent="0.25">
      <c r="A804" s="45" t="s">
        <v>2046</v>
      </c>
      <c r="B804" s="50" t="s">
        <v>1910</v>
      </c>
      <c r="C804" s="50" t="s">
        <v>2168</v>
      </c>
      <c r="D804" s="50" t="s">
        <v>1909</v>
      </c>
      <c r="E804" s="53"/>
      <c r="F804" s="53"/>
      <c r="G804" s="53"/>
      <c r="H804" s="53"/>
      <c r="I804" s="53"/>
      <c r="J804" s="53"/>
      <c r="K804" s="53"/>
      <c r="L804" s="53"/>
      <c r="M804" s="53"/>
      <c r="N804" s="53">
        <v>0.55000000000000004</v>
      </c>
      <c r="O804" s="45" t="s">
        <v>1604</v>
      </c>
    </row>
    <row r="805" spans="1:15" ht="26.4" x14ac:dyDescent="0.25">
      <c r="A805" s="45" t="s">
        <v>2047</v>
      </c>
      <c r="B805" s="50" t="s">
        <v>1912</v>
      </c>
      <c r="C805" s="50" t="s">
        <v>2168</v>
      </c>
      <c r="D805" s="50" t="s">
        <v>1911</v>
      </c>
      <c r="E805" s="53"/>
      <c r="F805" s="53"/>
      <c r="G805" s="53"/>
      <c r="H805" s="53"/>
      <c r="I805" s="53"/>
      <c r="J805" s="53"/>
      <c r="K805" s="53">
        <v>0.56000000000000005</v>
      </c>
      <c r="L805" s="53">
        <v>0.56000000000000005</v>
      </c>
      <c r="M805" s="53">
        <v>0.56000000000000005</v>
      </c>
      <c r="N805" s="53">
        <v>0.56000000000000005</v>
      </c>
      <c r="O805" s="45" t="s">
        <v>1604</v>
      </c>
    </row>
    <row r="806" spans="1:15" ht="26.4" x14ac:dyDescent="0.25">
      <c r="A806" s="45" t="s">
        <v>2048</v>
      </c>
      <c r="B806" s="50" t="s">
        <v>1914</v>
      </c>
      <c r="C806" s="50" t="s">
        <v>2169</v>
      </c>
      <c r="D806" s="50" t="s">
        <v>1913</v>
      </c>
      <c r="E806" s="53"/>
      <c r="F806" s="53"/>
      <c r="G806" s="53"/>
      <c r="H806" s="53"/>
      <c r="I806" s="53"/>
      <c r="J806" s="53"/>
      <c r="K806" s="53"/>
      <c r="L806" s="53"/>
      <c r="M806" s="53">
        <v>0.76</v>
      </c>
      <c r="N806" s="53">
        <v>0.76</v>
      </c>
      <c r="O806" s="45" t="s">
        <v>1604</v>
      </c>
    </row>
    <row r="807" spans="1:15" x14ac:dyDescent="0.25">
      <c r="A807" s="45" t="s">
        <v>2049</v>
      </c>
      <c r="B807" s="50" t="s">
        <v>1916</v>
      </c>
      <c r="C807" s="50" t="s">
        <v>2170</v>
      </c>
      <c r="D807" s="50" t="s">
        <v>1915</v>
      </c>
      <c r="E807" s="53"/>
      <c r="F807" s="53"/>
      <c r="G807" s="53"/>
      <c r="H807" s="53"/>
      <c r="I807" s="53"/>
      <c r="J807" s="53"/>
      <c r="K807" s="53"/>
      <c r="L807" s="53">
        <v>0.1</v>
      </c>
      <c r="M807" s="53">
        <v>0.1</v>
      </c>
      <c r="N807" s="53">
        <v>0.1</v>
      </c>
      <c r="O807" s="45" t="s">
        <v>1604</v>
      </c>
    </row>
    <row r="808" spans="1:15" x14ac:dyDescent="0.25">
      <c r="A808" s="45" t="s">
        <v>2050</v>
      </c>
      <c r="B808" s="50" t="s">
        <v>1918</v>
      </c>
      <c r="C808" s="50" t="s">
        <v>2171</v>
      </c>
      <c r="D808" s="50" t="s">
        <v>1917</v>
      </c>
      <c r="E808" s="53"/>
      <c r="F808" s="53"/>
      <c r="G808" s="53"/>
      <c r="H808" s="53"/>
      <c r="I808" s="53"/>
      <c r="J808" s="53"/>
      <c r="K808" s="53">
        <v>0.34</v>
      </c>
      <c r="L808" s="53">
        <v>0.34</v>
      </c>
      <c r="M808" s="53">
        <v>0.34</v>
      </c>
      <c r="N808" s="53">
        <v>0.34</v>
      </c>
      <c r="O808" s="45" t="s">
        <v>1604</v>
      </c>
    </row>
    <row r="809" spans="1:15" ht="52.8" x14ac:dyDescent="0.25">
      <c r="A809" s="45" t="s">
        <v>2051</v>
      </c>
      <c r="B809" s="50" t="s">
        <v>1920</v>
      </c>
      <c r="C809" s="50" t="s">
        <v>2172</v>
      </c>
      <c r="D809" s="50" t="s">
        <v>1919</v>
      </c>
      <c r="E809" s="53">
        <v>0.11</v>
      </c>
      <c r="F809" s="53">
        <v>0.11</v>
      </c>
      <c r="G809" s="53">
        <v>0.11</v>
      </c>
      <c r="H809" s="53">
        <v>0.11</v>
      </c>
      <c r="I809" s="53">
        <v>0.11</v>
      </c>
      <c r="J809" s="53">
        <v>0.11</v>
      </c>
      <c r="K809" s="53">
        <v>0.11</v>
      </c>
      <c r="L809" s="53">
        <v>0.11</v>
      </c>
      <c r="M809" s="53">
        <v>0.11</v>
      </c>
      <c r="N809" s="53">
        <v>0.11</v>
      </c>
      <c r="O809" s="45" t="s">
        <v>1604</v>
      </c>
    </row>
    <row r="810" spans="1:15" ht="66" x14ac:dyDescent="0.25">
      <c r="A810" s="45" t="s">
        <v>2052</v>
      </c>
      <c r="B810" s="50" t="s">
        <v>1922</v>
      </c>
      <c r="C810" s="50" t="s">
        <v>2172</v>
      </c>
      <c r="D810" s="50" t="s">
        <v>1921</v>
      </c>
      <c r="E810" s="53">
        <v>0.05</v>
      </c>
      <c r="F810" s="53">
        <v>0.05</v>
      </c>
      <c r="G810" s="53">
        <v>0.05</v>
      </c>
      <c r="H810" s="53">
        <v>0.05</v>
      </c>
      <c r="I810" s="53">
        <v>0.05</v>
      </c>
      <c r="J810" s="53">
        <v>0.05</v>
      </c>
      <c r="K810" s="53">
        <v>0.05</v>
      </c>
      <c r="L810" s="53">
        <v>0.05</v>
      </c>
      <c r="M810" s="53">
        <v>0.05</v>
      </c>
      <c r="N810" s="53">
        <v>0.05</v>
      </c>
      <c r="O810" s="45" t="s">
        <v>1604</v>
      </c>
    </row>
    <row r="811" spans="1:15" ht="39.6" x14ac:dyDescent="0.25">
      <c r="A811" s="45" t="s">
        <v>2053</v>
      </c>
      <c r="B811" s="50" t="s">
        <v>1924</v>
      </c>
      <c r="C811" s="50" t="s">
        <v>2173</v>
      </c>
      <c r="D811" s="50" t="s">
        <v>1923</v>
      </c>
      <c r="E811" s="53">
        <v>0.21</v>
      </c>
      <c r="F811" s="53">
        <v>0.21</v>
      </c>
      <c r="G811" s="53">
        <v>0.33</v>
      </c>
      <c r="H811" s="53">
        <v>0.39</v>
      </c>
      <c r="I811" s="53">
        <v>0.46</v>
      </c>
      <c r="J811" s="53">
        <v>0.56999999999999995</v>
      </c>
      <c r="K811" s="53">
        <v>0.73</v>
      </c>
      <c r="L811" s="53">
        <v>0.85</v>
      </c>
      <c r="M811" s="53">
        <v>0.93</v>
      </c>
      <c r="N811" s="53">
        <v>1.03</v>
      </c>
      <c r="O811" s="45" t="s">
        <v>1604</v>
      </c>
    </row>
    <row r="812" spans="1:15" ht="79.2" x14ac:dyDescent="0.25">
      <c r="A812" s="45" t="s">
        <v>2054</v>
      </c>
      <c r="B812" s="50" t="s">
        <v>1926</v>
      </c>
      <c r="C812" s="50" t="s">
        <v>2174</v>
      </c>
      <c r="D812" s="50" t="s">
        <v>1925</v>
      </c>
      <c r="E812" s="53"/>
      <c r="F812" s="53"/>
      <c r="G812" s="53"/>
      <c r="H812" s="53"/>
      <c r="I812" s="53">
        <v>0.43</v>
      </c>
      <c r="J812" s="53">
        <v>0.43</v>
      </c>
      <c r="K812" s="53">
        <v>0.43</v>
      </c>
      <c r="L812" s="53">
        <v>0.43</v>
      </c>
      <c r="M812" s="53">
        <v>0.43</v>
      </c>
      <c r="N812" s="53">
        <v>0.43</v>
      </c>
      <c r="O812" s="45" t="s">
        <v>1604</v>
      </c>
    </row>
    <row r="813" spans="1:15" ht="39.6" x14ac:dyDescent="0.25">
      <c r="A813" s="45" t="s">
        <v>2055</v>
      </c>
      <c r="B813" s="50" t="s">
        <v>1928</v>
      </c>
      <c r="C813" s="50" t="s">
        <v>2175</v>
      </c>
      <c r="D813" s="50" t="s">
        <v>1927</v>
      </c>
      <c r="E813" s="53"/>
      <c r="F813" s="53"/>
      <c r="G813" s="53"/>
      <c r="H813" s="53"/>
      <c r="I813" s="53"/>
      <c r="J813" s="53"/>
      <c r="K813" s="53"/>
      <c r="L813" s="53">
        <v>0.17</v>
      </c>
      <c r="M813" s="53">
        <v>0.17</v>
      </c>
      <c r="N813" s="53">
        <v>0.17</v>
      </c>
      <c r="O813" s="45" t="s">
        <v>1604</v>
      </c>
    </row>
    <row r="814" spans="1:15" ht="39.6" x14ac:dyDescent="0.25">
      <c r="A814" s="45" t="s">
        <v>2056</v>
      </c>
      <c r="B814" s="50" t="s">
        <v>1930</v>
      </c>
      <c r="C814" s="50" t="s">
        <v>2175</v>
      </c>
      <c r="D814" s="50" t="s">
        <v>1929</v>
      </c>
      <c r="E814" s="53"/>
      <c r="F814" s="53"/>
      <c r="G814" s="53"/>
      <c r="H814" s="53"/>
      <c r="I814" s="53"/>
      <c r="J814" s="53"/>
      <c r="K814" s="53"/>
      <c r="L814" s="53">
        <v>0.3</v>
      </c>
      <c r="M814" s="53">
        <v>0.3</v>
      </c>
      <c r="N814" s="53">
        <v>0.3</v>
      </c>
      <c r="O814" s="45" t="s">
        <v>1604</v>
      </c>
    </row>
    <row r="815" spans="1:15" x14ac:dyDescent="0.25">
      <c r="A815" s="45" t="s">
        <v>2057</v>
      </c>
      <c r="B815" s="50" t="s">
        <v>1932</v>
      </c>
      <c r="C815" s="50" t="s">
        <v>2175</v>
      </c>
      <c r="D815" s="50" t="s">
        <v>1931</v>
      </c>
      <c r="E815" s="53"/>
      <c r="F815" s="53"/>
      <c r="G815" s="53"/>
      <c r="H815" s="53"/>
      <c r="I815" s="53"/>
      <c r="J815" s="53"/>
      <c r="K815" s="53"/>
      <c r="L815" s="53">
        <v>0.02</v>
      </c>
      <c r="M815" s="53">
        <v>0.02</v>
      </c>
      <c r="N815" s="53">
        <v>0.02</v>
      </c>
      <c r="O815" s="45" t="s">
        <v>1604</v>
      </c>
    </row>
    <row r="816" spans="1:15" x14ac:dyDescent="0.25">
      <c r="A816" s="45" t="s">
        <v>2058</v>
      </c>
      <c r="B816" s="50" t="s">
        <v>2176</v>
      </c>
      <c r="C816" s="50" t="s">
        <v>2175</v>
      </c>
      <c r="D816" s="50" t="s">
        <v>1933</v>
      </c>
      <c r="E816" s="53"/>
      <c r="F816" s="53"/>
      <c r="G816" s="53"/>
      <c r="H816" s="53"/>
      <c r="I816" s="53"/>
      <c r="J816" s="53"/>
      <c r="K816" s="53"/>
      <c r="L816" s="53">
        <v>0.02</v>
      </c>
      <c r="M816" s="53">
        <v>0.02</v>
      </c>
      <c r="N816" s="53">
        <v>0.02</v>
      </c>
      <c r="O816" s="45" t="s">
        <v>1604</v>
      </c>
    </row>
    <row r="817" spans="1:15" ht="39.6" x14ac:dyDescent="0.25">
      <c r="A817" s="45" t="s">
        <v>2059</v>
      </c>
      <c r="B817" s="50" t="s">
        <v>2177</v>
      </c>
      <c r="C817" s="50" t="s">
        <v>2175</v>
      </c>
      <c r="D817" s="50" t="s">
        <v>1934</v>
      </c>
      <c r="E817" s="53"/>
      <c r="F817" s="53"/>
      <c r="G817" s="53"/>
      <c r="H817" s="53"/>
      <c r="I817" s="53"/>
      <c r="J817" s="53"/>
      <c r="K817" s="53"/>
      <c r="L817" s="53">
        <v>0.08</v>
      </c>
      <c r="M817" s="53">
        <v>0.08</v>
      </c>
      <c r="N817" s="53">
        <v>0.08</v>
      </c>
      <c r="O817" s="45" t="s">
        <v>1604</v>
      </c>
    </row>
    <row r="818" spans="1:15" ht="79.2" x14ac:dyDescent="0.25">
      <c r="A818" s="45" t="s">
        <v>2060</v>
      </c>
      <c r="B818" s="50" t="s">
        <v>2178</v>
      </c>
      <c r="C818" s="50" t="s">
        <v>2175</v>
      </c>
      <c r="D818" s="50" t="s">
        <v>1935</v>
      </c>
      <c r="E818" s="53"/>
      <c r="F818" s="53"/>
      <c r="G818" s="53"/>
      <c r="H818" s="53"/>
      <c r="I818" s="53"/>
      <c r="J818" s="53"/>
      <c r="K818" s="53"/>
      <c r="L818" s="53">
        <v>0.16</v>
      </c>
      <c r="M818" s="53">
        <v>0.16</v>
      </c>
      <c r="N818" s="53">
        <v>0.16</v>
      </c>
      <c r="O818" s="45" t="s">
        <v>1604</v>
      </c>
    </row>
    <row r="819" spans="1:15" ht="66" x14ac:dyDescent="0.25">
      <c r="A819" s="45" t="s">
        <v>2061</v>
      </c>
      <c r="B819" s="50" t="s">
        <v>2179</v>
      </c>
      <c r="C819" s="50" t="s">
        <v>2175</v>
      </c>
      <c r="D819" s="50" t="s">
        <v>1936</v>
      </c>
      <c r="E819" s="53"/>
      <c r="F819" s="53"/>
      <c r="G819" s="53"/>
      <c r="H819" s="53"/>
      <c r="I819" s="53"/>
      <c r="J819" s="53"/>
      <c r="K819" s="53"/>
      <c r="L819" s="53">
        <v>7.0000000000000007E-2</v>
      </c>
      <c r="M819" s="53">
        <v>7.0000000000000007E-2</v>
      </c>
      <c r="N819" s="53">
        <v>7.0000000000000007E-2</v>
      </c>
      <c r="O819" s="45" t="s">
        <v>1604</v>
      </c>
    </row>
    <row r="820" spans="1:15" ht="39.6" x14ac:dyDescent="0.25">
      <c r="A820" s="45" t="s">
        <v>2062</v>
      </c>
      <c r="B820" s="50" t="s">
        <v>2180</v>
      </c>
      <c r="C820" s="50" t="s">
        <v>2175</v>
      </c>
      <c r="D820" s="50" t="s">
        <v>1937</v>
      </c>
      <c r="E820" s="53"/>
      <c r="F820" s="53"/>
      <c r="G820" s="53"/>
      <c r="H820" s="53"/>
      <c r="I820" s="53"/>
      <c r="J820" s="53"/>
      <c r="K820" s="53"/>
      <c r="L820" s="53">
        <v>0.2</v>
      </c>
      <c r="M820" s="53">
        <v>0.2</v>
      </c>
      <c r="N820" s="53">
        <v>0.2</v>
      </c>
      <c r="O820" s="45" t="s">
        <v>1604</v>
      </c>
    </row>
    <row r="821" spans="1:15" ht="26.4" x14ac:dyDescent="0.25">
      <c r="A821" s="45" t="s">
        <v>2063</v>
      </c>
      <c r="B821" s="50" t="s">
        <v>2181</v>
      </c>
      <c r="C821" s="50" t="s">
        <v>2182</v>
      </c>
      <c r="D821" s="50" t="s">
        <v>1938</v>
      </c>
      <c r="E821" s="53"/>
      <c r="F821" s="53"/>
      <c r="G821" s="53"/>
      <c r="H821" s="53"/>
      <c r="I821" s="53"/>
      <c r="J821" s="53"/>
      <c r="K821" s="53"/>
      <c r="L821" s="53">
        <v>0.06</v>
      </c>
      <c r="M821" s="53">
        <v>0.06</v>
      </c>
      <c r="N821" s="53">
        <v>0.06</v>
      </c>
      <c r="O821" s="45" t="s">
        <v>1604</v>
      </c>
    </row>
    <row r="822" spans="1:15" ht="39.6" x14ac:dyDescent="0.25">
      <c r="A822" s="45" t="s">
        <v>2064</v>
      </c>
      <c r="B822" s="50" t="s">
        <v>1940</v>
      </c>
      <c r="C822" s="50" t="s">
        <v>2182</v>
      </c>
      <c r="D822" s="50" t="s">
        <v>1939</v>
      </c>
      <c r="E822" s="53"/>
      <c r="F822" s="53"/>
      <c r="G822" s="53"/>
      <c r="H822" s="53"/>
      <c r="I822" s="53"/>
      <c r="J822" s="53"/>
      <c r="K822" s="53"/>
      <c r="L822" s="53">
        <v>0.24</v>
      </c>
      <c r="M822" s="53">
        <v>0.24</v>
      </c>
      <c r="N822" s="53">
        <v>0.24</v>
      </c>
      <c r="O822" s="45" t="s">
        <v>1604</v>
      </c>
    </row>
    <row r="823" spans="1:15" ht="26.4" x14ac:dyDescent="0.25">
      <c r="A823" s="45" t="s">
        <v>2065</v>
      </c>
      <c r="B823" s="50" t="s">
        <v>1942</v>
      </c>
      <c r="C823" s="50" t="s">
        <v>2182</v>
      </c>
      <c r="D823" s="50" t="s">
        <v>1941</v>
      </c>
      <c r="E823" s="53"/>
      <c r="F823" s="53"/>
      <c r="G823" s="53"/>
      <c r="H823" s="53"/>
      <c r="I823" s="53"/>
      <c r="J823" s="53"/>
      <c r="K823" s="53"/>
      <c r="L823" s="53">
        <v>0.27</v>
      </c>
      <c r="M823" s="53">
        <v>0.27</v>
      </c>
      <c r="N823" s="53">
        <v>0.27</v>
      </c>
      <c r="O823" s="45" t="s">
        <v>1604</v>
      </c>
    </row>
    <row r="824" spans="1:15" ht="39.6" x14ac:dyDescent="0.25">
      <c r="A824" s="45" t="s">
        <v>2066</v>
      </c>
      <c r="B824" s="50" t="s">
        <v>1944</v>
      </c>
      <c r="C824" s="50" t="s">
        <v>2182</v>
      </c>
      <c r="D824" s="50" t="s">
        <v>1943</v>
      </c>
      <c r="E824" s="53"/>
      <c r="F824" s="53"/>
      <c r="G824" s="53"/>
      <c r="H824" s="53"/>
      <c r="I824" s="53"/>
      <c r="J824" s="53"/>
      <c r="K824" s="53"/>
      <c r="L824" s="53">
        <v>0.1</v>
      </c>
      <c r="M824" s="53">
        <v>0.1</v>
      </c>
      <c r="N824" s="53">
        <v>0.1</v>
      </c>
      <c r="O824" s="45" t="s">
        <v>1604</v>
      </c>
    </row>
    <row r="825" spans="1:15" ht="26.4" x14ac:dyDescent="0.25">
      <c r="A825" s="45" t="s">
        <v>2067</v>
      </c>
      <c r="B825" s="50" t="s">
        <v>1946</v>
      </c>
      <c r="C825" s="50" t="s">
        <v>2182</v>
      </c>
      <c r="D825" s="50" t="s">
        <v>1945</v>
      </c>
      <c r="E825" s="53"/>
      <c r="F825" s="53"/>
      <c r="G825" s="53"/>
      <c r="H825" s="53"/>
      <c r="I825" s="53"/>
      <c r="J825" s="53"/>
      <c r="K825" s="53"/>
      <c r="L825" s="53">
        <v>0.06</v>
      </c>
      <c r="M825" s="53">
        <v>0.06</v>
      </c>
      <c r="N825" s="53">
        <v>0.06</v>
      </c>
      <c r="O825" s="45" t="s">
        <v>1604</v>
      </c>
    </row>
    <row r="826" spans="1:15" ht="39.6" x14ac:dyDescent="0.25">
      <c r="A826" s="45" t="s">
        <v>2068</v>
      </c>
      <c r="B826" s="50" t="s">
        <v>1948</v>
      </c>
      <c r="C826" s="50" t="s">
        <v>2183</v>
      </c>
      <c r="D826" s="50" t="s">
        <v>1947</v>
      </c>
      <c r="E826" s="53"/>
      <c r="F826" s="53"/>
      <c r="G826" s="53"/>
      <c r="H826" s="53"/>
      <c r="I826" s="53"/>
      <c r="J826" s="53"/>
      <c r="K826" s="53"/>
      <c r="L826" s="53">
        <v>0.04</v>
      </c>
      <c r="M826" s="53">
        <v>0.04</v>
      </c>
      <c r="N826" s="53">
        <v>0.04</v>
      </c>
      <c r="O826" s="45" t="s">
        <v>1604</v>
      </c>
    </row>
    <row r="827" spans="1:15" ht="39.6" x14ac:dyDescent="0.25">
      <c r="A827" s="45" t="s">
        <v>2069</v>
      </c>
      <c r="B827" s="50" t="s">
        <v>1950</v>
      </c>
      <c r="C827" s="50" t="s">
        <v>2183</v>
      </c>
      <c r="D827" s="50" t="s">
        <v>1949</v>
      </c>
      <c r="E827" s="53"/>
      <c r="F827" s="53"/>
      <c r="G827" s="53"/>
      <c r="H827" s="53"/>
      <c r="I827" s="53"/>
      <c r="J827" s="53"/>
      <c r="K827" s="53"/>
      <c r="L827" s="53">
        <v>0.12</v>
      </c>
      <c r="M827" s="53">
        <v>0.12</v>
      </c>
      <c r="N827" s="53">
        <v>0.12</v>
      </c>
      <c r="O827" s="45" t="s">
        <v>1604</v>
      </c>
    </row>
    <row r="828" spans="1:15" ht="26.4" x14ac:dyDescent="0.25">
      <c r="A828" s="45" t="s">
        <v>2070</v>
      </c>
      <c r="B828" s="50" t="s">
        <v>1952</v>
      </c>
      <c r="C828" s="50" t="s">
        <v>2183</v>
      </c>
      <c r="D828" s="50" t="s">
        <v>1951</v>
      </c>
      <c r="E828" s="53"/>
      <c r="F828" s="53"/>
      <c r="G828" s="53"/>
      <c r="H828" s="53"/>
      <c r="I828" s="53"/>
      <c r="J828" s="53"/>
      <c r="K828" s="53"/>
      <c r="L828" s="53">
        <v>0.18</v>
      </c>
      <c r="M828" s="53">
        <v>0.18</v>
      </c>
      <c r="N828" s="53">
        <v>0.18</v>
      </c>
      <c r="O828" s="45" t="s">
        <v>1604</v>
      </c>
    </row>
    <row r="829" spans="1:15" ht="39.6" x14ac:dyDescent="0.25">
      <c r="A829" s="45" t="s">
        <v>2071</v>
      </c>
      <c r="B829" s="50" t="s">
        <v>1954</v>
      </c>
      <c r="C829" s="50" t="s">
        <v>2183</v>
      </c>
      <c r="D829" s="50" t="s">
        <v>1953</v>
      </c>
      <c r="E829" s="53"/>
      <c r="F829" s="53"/>
      <c r="G829" s="53"/>
      <c r="H829" s="53"/>
      <c r="I829" s="53"/>
      <c r="J829" s="53"/>
      <c r="K829" s="53"/>
      <c r="L829" s="53">
        <v>0.19</v>
      </c>
      <c r="M829" s="53">
        <v>0.19</v>
      </c>
      <c r="N829" s="53">
        <v>0.19</v>
      </c>
      <c r="O829" s="45" t="s">
        <v>1604</v>
      </c>
    </row>
    <row r="830" spans="1:15" ht="26.4" x14ac:dyDescent="0.25">
      <c r="A830" s="45" t="s">
        <v>2072</v>
      </c>
      <c r="B830" s="50" t="s">
        <v>1956</v>
      </c>
      <c r="C830" s="50" t="s">
        <v>2183</v>
      </c>
      <c r="D830" s="50" t="s">
        <v>1955</v>
      </c>
      <c r="E830" s="53"/>
      <c r="F830" s="53"/>
      <c r="G830" s="53"/>
      <c r="H830" s="53"/>
      <c r="I830" s="53"/>
      <c r="J830" s="53"/>
      <c r="K830" s="53"/>
      <c r="L830" s="53">
        <v>0.13</v>
      </c>
      <c r="M830" s="53">
        <v>0.13</v>
      </c>
      <c r="N830" s="53">
        <v>0.13</v>
      </c>
      <c r="O830" s="45" t="s">
        <v>1604</v>
      </c>
    </row>
    <row r="831" spans="1:15" ht="26.4" x14ac:dyDescent="0.25">
      <c r="A831" s="45" t="s">
        <v>2073</v>
      </c>
      <c r="B831" s="50" t="s">
        <v>2181</v>
      </c>
      <c r="C831" s="50" t="s">
        <v>2184</v>
      </c>
      <c r="D831" s="50" t="s">
        <v>1957</v>
      </c>
      <c r="E831" s="53"/>
      <c r="F831" s="53"/>
      <c r="G831" s="53"/>
      <c r="H831" s="53"/>
      <c r="I831" s="53"/>
      <c r="J831" s="53"/>
      <c r="K831" s="53"/>
      <c r="L831" s="53">
        <v>0.03</v>
      </c>
      <c r="M831" s="53">
        <v>0.03</v>
      </c>
      <c r="N831" s="53">
        <v>0.03</v>
      </c>
      <c r="O831" s="45" t="s">
        <v>1604</v>
      </c>
    </row>
    <row r="832" spans="1:15" ht="39.6" x14ac:dyDescent="0.25">
      <c r="A832" s="45" t="s">
        <v>2074</v>
      </c>
      <c r="B832" s="50" t="s">
        <v>1940</v>
      </c>
      <c r="C832" s="50" t="s">
        <v>2184</v>
      </c>
      <c r="D832" s="50" t="s">
        <v>1958</v>
      </c>
      <c r="E832" s="53"/>
      <c r="F832" s="53"/>
      <c r="G832" s="53"/>
      <c r="H832" s="53"/>
      <c r="I832" s="53"/>
      <c r="J832" s="53"/>
      <c r="K832" s="53"/>
      <c r="L832" s="53">
        <v>0.21</v>
      </c>
      <c r="M832" s="53">
        <v>0.21</v>
      </c>
      <c r="N832" s="53">
        <v>0.21</v>
      </c>
      <c r="O832" s="45" t="s">
        <v>1604</v>
      </c>
    </row>
    <row r="833" spans="1:15" ht="26.4" x14ac:dyDescent="0.25">
      <c r="A833" s="45" t="s">
        <v>2075</v>
      </c>
      <c r="B833" s="50" t="s">
        <v>1946</v>
      </c>
      <c r="C833" s="50" t="s">
        <v>2184</v>
      </c>
      <c r="D833" s="50" t="s">
        <v>1959</v>
      </c>
      <c r="E833" s="53"/>
      <c r="F833" s="53"/>
      <c r="G833" s="53"/>
      <c r="H833" s="53"/>
      <c r="I833" s="53"/>
      <c r="J833" s="53"/>
      <c r="K833" s="53"/>
      <c r="L833" s="53">
        <v>0.11</v>
      </c>
      <c r="M833" s="53">
        <v>0.11</v>
      </c>
      <c r="N833" s="53">
        <v>0.11</v>
      </c>
      <c r="O833" s="45" t="s">
        <v>1604</v>
      </c>
    </row>
    <row r="834" spans="1:15" ht="52.8" x14ac:dyDescent="0.25">
      <c r="A834" s="45" t="s">
        <v>2076</v>
      </c>
      <c r="B834" s="50" t="s">
        <v>1961</v>
      </c>
      <c r="C834" s="50" t="s">
        <v>2185</v>
      </c>
      <c r="D834" s="50" t="s">
        <v>1960</v>
      </c>
      <c r="E834" s="53"/>
      <c r="F834" s="53"/>
      <c r="G834" s="53"/>
      <c r="H834" s="53"/>
      <c r="I834" s="53"/>
      <c r="J834" s="53"/>
      <c r="K834" s="53"/>
      <c r="L834" s="53">
        <v>0.38</v>
      </c>
      <c r="M834" s="53">
        <v>0.38</v>
      </c>
      <c r="N834" s="53">
        <v>0.38</v>
      </c>
      <c r="O834" s="45" t="s">
        <v>1604</v>
      </c>
    </row>
    <row r="835" spans="1:15" ht="39.6" x14ac:dyDescent="0.25">
      <c r="A835" s="45" t="s">
        <v>2077</v>
      </c>
      <c r="B835" s="50" t="s">
        <v>1963</v>
      </c>
      <c r="C835" s="50" t="s">
        <v>2185</v>
      </c>
      <c r="D835" s="50" t="s">
        <v>1962</v>
      </c>
      <c r="E835" s="53"/>
      <c r="F835" s="53"/>
      <c r="G835" s="53"/>
      <c r="H835" s="53"/>
      <c r="I835" s="53"/>
      <c r="J835" s="53"/>
      <c r="K835" s="53"/>
      <c r="L835" s="53">
        <v>0.22</v>
      </c>
      <c r="M835" s="53">
        <v>0.22</v>
      </c>
      <c r="N835" s="53">
        <v>0.22</v>
      </c>
      <c r="O835" s="45" t="s">
        <v>1604</v>
      </c>
    </row>
    <row r="836" spans="1:15" ht="171.6" x14ac:dyDescent="0.25">
      <c r="A836" s="45" t="s">
        <v>2078</v>
      </c>
      <c r="B836" s="50" t="s">
        <v>1965</v>
      </c>
      <c r="C836" s="50" t="s">
        <v>2186</v>
      </c>
      <c r="D836" s="50" t="s">
        <v>1964</v>
      </c>
      <c r="E836" s="53"/>
      <c r="F836" s="53"/>
      <c r="G836" s="53"/>
      <c r="H836" s="53">
        <v>0.5</v>
      </c>
      <c r="I836" s="53">
        <v>0.5</v>
      </c>
      <c r="J836" s="53">
        <v>0.5</v>
      </c>
      <c r="K836" s="53">
        <v>0.5</v>
      </c>
      <c r="L836" s="53">
        <v>0.5</v>
      </c>
      <c r="M836" s="53">
        <v>0.5</v>
      </c>
      <c r="N836" s="53">
        <v>0.5</v>
      </c>
      <c r="O836" s="45" t="s">
        <v>1604</v>
      </c>
    </row>
    <row r="837" spans="1:15" x14ac:dyDescent="0.25">
      <c r="A837" s="45" t="s">
        <v>2079</v>
      </c>
      <c r="B837" s="50" t="s">
        <v>1967</v>
      </c>
      <c r="C837" s="50" t="s">
        <v>2186</v>
      </c>
      <c r="D837" s="50" t="s">
        <v>1966</v>
      </c>
      <c r="E837" s="53"/>
      <c r="F837" s="53"/>
      <c r="G837" s="53"/>
      <c r="H837" s="53"/>
      <c r="I837" s="53"/>
      <c r="J837" s="53"/>
      <c r="K837" s="53"/>
      <c r="L837" s="53">
        <v>0.23</v>
      </c>
      <c r="M837" s="53">
        <v>0.23</v>
      </c>
      <c r="N837" s="53">
        <v>0.23</v>
      </c>
      <c r="O837" s="45" t="s">
        <v>1604</v>
      </c>
    </row>
    <row r="838" spans="1:15" x14ac:dyDescent="0.25">
      <c r="A838" s="45" t="s">
        <v>2080</v>
      </c>
      <c r="B838" s="50" t="s">
        <v>1969</v>
      </c>
      <c r="C838" s="50" t="s">
        <v>2190</v>
      </c>
      <c r="D838" s="50" t="s">
        <v>1968</v>
      </c>
      <c r="E838" s="53"/>
      <c r="F838" s="53"/>
      <c r="G838" s="53"/>
      <c r="H838" s="53"/>
      <c r="I838" s="53">
        <v>0.86</v>
      </c>
      <c r="J838" s="53">
        <v>0.86</v>
      </c>
      <c r="K838" s="53">
        <v>0.86</v>
      </c>
      <c r="L838" s="53">
        <v>0.86</v>
      </c>
      <c r="M838" s="53">
        <v>0.86</v>
      </c>
      <c r="N838" s="53">
        <v>0.86</v>
      </c>
      <c r="O838" s="45" t="s">
        <v>1604</v>
      </c>
    </row>
    <row r="839" spans="1:15" x14ac:dyDescent="0.25">
      <c r="A839" s="45" t="s">
        <v>2081</v>
      </c>
      <c r="B839" s="50" t="s">
        <v>1971</v>
      </c>
      <c r="C839" s="50" t="s">
        <v>2191</v>
      </c>
      <c r="D839" s="50" t="s">
        <v>1970</v>
      </c>
      <c r="E839" s="53"/>
      <c r="F839" s="53"/>
      <c r="G839" s="53">
        <v>0.33</v>
      </c>
      <c r="H839" s="53">
        <v>0.33</v>
      </c>
      <c r="I839" s="53">
        <v>0.33</v>
      </c>
      <c r="J839" s="53">
        <v>0.33</v>
      </c>
      <c r="K839" s="53">
        <v>0.33</v>
      </c>
      <c r="L839" s="53">
        <v>0.33</v>
      </c>
      <c r="M839" s="53">
        <v>0.33</v>
      </c>
      <c r="N839" s="53">
        <v>0.33</v>
      </c>
      <c r="O839" s="45" t="s">
        <v>1604</v>
      </c>
    </row>
    <row r="840" spans="1:15" ht="26.4" x14ac:dyDescent="0.25">
      <c r="A840" s="45" t="s">
        <v>2082</v>
      </c>
      <c r="B840" s="50" t="s">
        <v>1973</v>
      </c>
      <c r="C840" s="50" t="s">
        <v>883</v>
      </c>
      <c r="D840" s="50" t="s">
        <v>1972</v>
      </c>
      <c r="E840" s="53"/>
      <c r="F840" s="53"/>
      <c r="G840" s="53">
        <v>1.44</v>
      </c>
      <c r="H840" s="53">
        <v>1.44</v>
      </c>
      <c r="I840" s="53">
        <v>1.44</v>
      </c>
      <c r="J840" s="53">
        <v>1.44</v>
      </c>
      <c r="K840" s="53">
        <v>1.44</v>
      </c>
      <c r="L840" s="53">
        <v>1.44</v>
      </c>
      <c r="M840" s="53">
        <v>1.44</v>
      </c>
      <c r="N840" s="53">
        <v>1.44</v>
      </c>
      <c r="O840" s="45" t="s">
        <v>1604</v>
      </c>
    </row>
    <row r="841" spans="1:15" x14ac:dyDescent="0.25">
      <c r="A841" s="45" t="s">
        <v>2083</v>
      </c>
      <c r="B841" s="50" t="s">
        <v>1975</v>
      </c>
      <c r="C841" s="50" t="s">
        <v>2192</v>
      </c>
      <c r="D841" s="50" t="s">
        <v>1974</v>
      </c>
      <c r="E841" s="53"/>
      <c r="F841" s="53"/>
      <c r="G841" s="53"/>
      <c r="H841" s="53">
        <v>0.45</v>
      </c>
      <c r="I841" s="53">
        <v>0.45</v>
      </c>
      <c r="J841" s="53">
        <v>0.45</v>
      </c>
      <c r="K841" s="53">
        <v>0.45</v>
      </c>
      <c r="L841" s="53">
        <v>0.45</v>
      </c>
      <c r="M841" s="53">
        <v>0.45</v>
      </c>
      <c r="N841" s="53">
        <v>0.45</v>
      </c>
      <c r="O841" s="45" t="s">
        <v>1604</v>
      </c>
    </row>
    <row r="842" spans="1:15" ht="26.4" x14ac:dyDescent="0.25">
      <c r="A842" s="45" t="s">
        <v>2084</v>
      </c>
      <c r="B842" s="50" t="s">
        <v>1977</v>
      </c>
      <c r="C842" s="50" t="s">
        <v>2196</v>
      </c>
      <c r="D842" s="50" t="s">
        <v>1976</v>
      </c>
      <c r="E842" s="53"/>
      <c r="F842" s="53"/>
      <c r="G842" s="53"/>
      <c r="H842" s="53"/>
      <c r="I842" s="53">
        <v>0.42</v>
      </c>
      <c r="J842" s="53">
        <v>0.42</v>
      </c>
      <c r="K842" s="53">
        <v>0.42</v>
      </c>
      <c r="L842" s="53">
        <v>0.42</v>
      </c>
      <c r="M842" s="53">
        <v>0.42</v>
      </c>
      <c r="N842" s="53">
        <v>0.42</v>
      </c>
      <c r="O842" s="45" t="s">
        <v>1604</v>
      </c>
    </row>
    <row r="843" spans="1:15" ht="26.4" x14ac:dyDescent="0.25">
      <c r="A843" s="45" t="s">
        <v>2085</v>
      </c>
      <c r="B843" s="50" t="s">
        <v>1978</v>
      </c>
      <c r="C843" s="50" t="s">
        <v>2195</v>
      </c>
      <c r="D843" s="50" t="s">
        <v>1970</v>
      </c>
      <c r="E843" s="53"/>
      <c r="F843" s="53"/>
      <c r="G843" s="53"/>
      <c r="H843" s="53">
        <v>0.11</v>
      </c>
      <c r="I843" s="53">
        <v>0.11</v>
      </c>
      <c r="J843" s="53">
        <v>0.11</v>
      </c>
      <c r="K843" s="53">
        <v>0.11</v>
      </c>
      <c r="L843" s="53">
        <v>0.11</v>
      </c>
      <c r="M843" s="53">
        <v>0.11</v>
      </c>
      <c r="N843" s="53">
        <v>0.11</v>
      </c>
      <c r="O843" s="45" t="s">
        <v>1604</v>
      </c>
    </row>
    <row r="844" spans="1:15" x14ac:dyDescent="0.25">
      <c r="A844" s="45" t="s">
        <v>2086</v>
      </c>
      <c r="B844" s="50" t="s">
        <v>1980</v>
      </c>
      <c r="C844" s="52" t="s">
        <v>2189</v>
      </c>
      <c r="D844" s="50" t="s">
        <v>1979</v>
      </c>
      <c r="E844" s="53"/>
      <c r="F844" s="53"/>
      <c r="G844" s="53">
        <v>0.72</v>
      </c>
      <c r="H844" s="53">
        <v>0.72</v>
      </c>
      <c r="I844" s="53">
        <v>0.72</v>
      </c>
      <c r="J844" s="53">
        <v>0.72</v>
      </c>
      <c r="K844" s="53">
        <v>0.72</v>
      </c>
      <c r="L844" s="53">
        <v>0.72</v>
      </c>
      <c r="M844" s="53">
        <v>0.72</v>
      </c>
      <c r="N844" s="53">
        <v>0.72</v>
      </c>
      <c r="O844" s="45" t="s">
        <v>1604</v>
      </c>
    </row>
    <row r="845" spans="1:15" x14ac:dyDescent="0.25">
      <c r="A845" s="45" t="s">
        <v>2087</v>
      </c>
      <c r="B845" s="50" t="s">
        <v>1982</v>
      </c>
      <c r="C845" s="50" t="s">
        <v>2194</v>
      </c>
      <c r="D845" s="50" t="s">
        <v>1981</v>
      </c>
      <c r="E845" s="53"/>
      <c r="F845" s="53"/>
      <c r="G845" s="53"/>
      <c r="H845" s="53"/>
      <c r="I845" s="53"/>
      <c r="J845" s="53"/>
      <c r="K845" s="53"/>
      <c r="L845" s="53">
        <v>0.3</v>
      </c>
      <c r="M845" s="53">
        <v>0.3</v>
      </c>
      <c r="N845" s="53">
        <v>0.3</v>
      </c>
      <c r="O845" s="45" t="s">
        <v>1604</v>
      </c>
    </row>
    <row r="846" spans="1:15" x14ac:dyDescent="0.25">
      <c r="A846" s="45" t="s">
        <v>2088</v>
      </c>
      <c r="B846" s="50" t="s">
        <v>1983</v>
      </c>
      <c r="C846" s="50" t="s">
        <v>2193</v>
      </c>
      <c r="D846" s="50" t="s">
        <v>1979</v>
      </c>
      <c r="E846" s="53"/>
      <c r="F846" s="53"/>
      <c r="G846" s="53"/>
      <c r="H846" s="53"/>
      <c r="I846" s="53">
        <v>0.8</v>
      </c>
      <c r="J846" s="53">
        <v>0.8</v>
      </c>
      <c r="K846" s="53">
        <v>0.8</v>
      </c>
      <c r="L846" s="53">
        <v>0.8</v>
      </c>
      <c r="M846" s="53">
        <v>0.8</v>
      </c>
      <c r="N846" s="53">
        <v>0.8</v>
      </c>
      <c r="O846" s="45" t="s">
        <v>1604</v>
      </c>
    </row>
    <row r="847" spans="1:15" ht="26.4" x14ac:dyDescent="0.25">
      <c r="A847" s="45" t="s">
        <v>2089</v>
      </c>
      <c r="B847" s="50" t="s">
        <v>1985</v>
      </c>
      <c r="C847" s="50" t="s">
        <v>1099</v>
      </c>
      <c r="D847" s="50" t="s">
        <v>1984</v>
      </c>
      <c r="E847" s="53"/>
      <c r="F847" s="53"/>
      <c r="G847" s="53"/>
      <c r="H847" s="53"/>
      <c r="I847" s="53">
        <v>0.43</v>
      </c>
      <c r="J847" s="53">
        <v>0.43</v>
      </c>
      <c r="K847" s="53">
        <v>0.43</v>
      </c>
      <c r="L847" s="53">
        <v>0.43</v>
      </c>
      <c r="M847" s="53">
        <v>0.43</v>
      </c>
      <c r="N847" s="53">
        <v>0.43</v>
      </c>
      <c r="O847" s="45" t="s">
        <v>1604</v>
      </c>
    </row>
    <row r="848" spans="1:15" ht="26.4" x14ac:dyDescent="0.25">
      <c r="A848" s="45" t="s">
        <v>2090</v>
      </c>
      <c r="B848" s="50" t="s">
        <v>1987</v>
      </c>
      <c r="C848" s="50" t="s">
        <v>2188</v>
      </c>
      <c r="D848" s="50" t="s">
        <v>1986</v>
      </c>
      <c r="E848" s="53">
        <v>0.53</v>
      </c>
      <c r="F848" s="53">
        <v>0.53</v>
      </c>
      <c r="G848" s="53">
        <v>0.53</v>
      </c>
      <c r="H848" s="53">
        <v>0.53</v>
      </c>
      <c r="I848" s="53">
        <v>0.53</v>
      </c>
      <c r="J848" s="53">
        <v>0.53</v>
      </c>
      <c r="K848" s="53">
        <v>0.53</v>
      </c>
      <c r="L848" s="53">
        <v>0.53</v>
      </c>
      <c r="M848" s="53">
        <v>0.53</v>
      </c>
      <c r="N848" s="53">
        <v>0.53</v>
      </c>
      <c r="O848" s="45" t="s">
        <v>1604</v>
      </c>
    </row>
    <row r="849" spans="1:15" x14ac:dyDescent="0.25">
      <c r="A849" s="45" t="s">
        <v>2091</v>
      </c>
      <c r="B849" s="50" t="s">
        <v>1989</v>
      </c>
      <c r="C849" s="50" t="s">
        <v>2187</v>
      </c>
      <c r="D849" s="50" t="s">
        <v>1988</v>
      </c>
      <c r="E849" s="53"/>
      <c r="F849" s="53"/>
      <c r="G849" s="53">
        <v>0.33</v>
      </c>
      <c r="H849" s="53">
        <v>0.33</v>
      </c>
      <c r="I849" s="53">
        <v>0.33</v>
      </c>
      <c r="J849" s="53">
        <v>0.33</v>
      </c>
      <c r="K849" s="53">
        <v>0.33</v>
      </c>
      <c r="L849" s="53">
        <v>0.33</v>
      </c>
      <c r="M849" s="53">
        <v>0.33</v>
      </c>
      <c r="N849" s="53">
        <v>0.33</v>
      </c>
      <c r="O849" s="45" t="s">
        <v>1604</v>
      </c>
    </row>
    <row r="850" spans="1:15" x14ac:dyDescent="0.25">
      <c r="A850" s="45" t="s">
        <v>2092</v>
      </c>
      <c r="B850" s="50" t="s">
        <v>1991</v>
      </c>
      <c r="C850" s="50" t="s">
        <v>2187</v>
      </c>
      <c r="D850" s="50" t="s">
        <v>1990</v>
      </c>
      <c r="E850" s="53"/>
      <c r="F850" s="53"/>
      <c r="G850" s="53"/>
      <c r="H850" s="53"/>
      <c r="I850" s="53">
        <v>0.2</v>
      </c>
      <c r="J850" s="53">
        <v>0.2</v>
      </c>
      <c r="K850" s="53">
        <v>0.2</v>
      </c>
      <c r="L850" s="53">
        <v>0.2</v>
      </c>
      <c r="M850" s="53">
        <v>0.2</v>
      </c>
      <c r="N850" s="53">
        <v>0.2</v>
      </c>
      <c r="O850" s="45" t="s">
        <v>1604</v>
      </c>
    </row>
    <row r="851" spans="1:15" x14ac:dyDescent="0.25">
      <c r="A851" s="45" t="s">
        <v>2093</v>
      </c>
      <c r="B851" s="50" t="s">
        <v>1993</v>
      </c>
      <c r="C851" s="50" t="s">
        <v>2187</v>
      </c>
      <c r="D851" s="50" t="s">
        <v>1992</v>
      </c>
      <c r="E851" s="53">
        <v>0.17</v>
      </c>
      <c r="F851" s="53">
        <v>0.17</v>
      </c>
      <c r="G851" s="53">
        <v>0.17</v>
      </c>
      <c r="H851" s="53">
        <v>0.17</v>
      </c>
      <c r="I851" s="53">
        <v>0.17</v>
      </c>
      <c r="J851" s="53">
        <v>0.17</v>
      </c>
      <c r="K851" s="53">
        <v>0.17</v>
      </c>
      <c r="L851" s="53">
        <v>0.17</v>
      </c>
      <c r="M851" s="53">
        <v>0.17</v>
      </c>
      <c r="N851" s="53">
        <v>0.17</v>
      </c>
      <c r="O851" s="45" t="s">
        <v>1604</v>
      </c>
    </row>
    <row r="852" spans="1:15" x14ac:dyDescent="0.25">
      <c r="A852" s="45" t="s">
        <v>2094</v>
      </c>
      <c r="B852" s="50" t="s">
        <v>1995</v>
      </c>
      <c r="C852" s="50" t="s">
        <v>2187</v>
      </c>
      <c r="D852" s="50" t="s">
        <v>1994</v>
      </c>
      <c r="E852" s="53"/>
      <c r="F852" s="53"/>
      <c r="G852" s="53"/>
      <c r="H852" s="53"/>
      <c r="I852" s="53">
        <v>0.17</v>
      </c>
      <c r="J852" s="53">
        <v>0.17</v>
      </c>
      <c r="K852" s="53">
        <v>0.17</v>
      </c>
      <c r="L852" s="53">
        <v>0.17</v>
      </c>
      <c r="M852" s="53">
        <v>0.17</v>
      </c>
      <c r="N852" s="53">
        <v>0.17</v>
      </c>
      <c r="O852" s="45" t="s">
        <v>1604</v>
      </c>
    </row>
    <row r="853" spans="1:15" x14ac:dyDescent="0.25">
      <c r="A853" s="45" t="s">
        <v>2095</v>
      </c>
      <c r="B853" s="50" t="s">
        <v>1997</v>
      </c>
      <c r="C853" s="50" t="s">
        <v>2187</v>
      </c>
      <c r="D853" s="50" t="s">
        <v>1996</v>
      </c>
      <c r="E853" s="53"/>
      <c r="F853" s="53"/>
      <c r="G853" s="53"/>
      <c r="H853" s="53"/>
      <c r="I853" s="53"/>
      <c r="J853" s="53">
        <v>0.11</v>
      </c>
      <c r="K853" s="53">
        <v>0.11</v>
      </c>
      <c r="L853" s="53">
        <v>0.11</v>
      </c>
      <c r="M853" s="53">
        <v>0.11</v>
      </c>
      <c r="N853" s="53">
        <v>0.11</v>
      </c>
      <c r="O853" s="45" t="s">
        <v>1604</v>
      </c>
    </row>
    <row r="854" spans="1:15" x14ac:dyDescent="0.25">
      <c r="A854" s="45" t="s">
        <v>2118</v>
      </c>
      <c r="B854" s="50" t="s">
        <v>1999</v>
      </c>
      <c r="C854" s="50" t="s">
        <v>2187</v>
      </c>
      <c r="D854" s="50" t="s">
        <v>1998</v>
      </c>
      <c r="E854" s="53"/>
      <c r="F854" s="53"/>
      <c r="G854" s="53"/>
      <c r="H854" s="53"/>
      <c r="I854" s="53"/>
      <c r="J854" s="53"/>
      <c r="K854" s="53">
        <v>0.13</v>
      </c>
      <c r="L854" s="53">
        <v>0.13</v>
      </c>
      <c r="M854" s="53">
        <v>0.13</v>
      </c>
      <c r="N854" s="53">
        <v>0.13</v>
      </c>
      <c r="O854" s="45" t="s">
        <v>1604</v>
      </c>
    </row>
    <row r="855" spans="1:15" ht="15.75" customHeight="1" x14ac:dyDescent="0.25">
      <c r="A855" s="45"/>
      <c r="B855" s="110" t="s">
        <v>17</v>
      </c>
      <c r="C855" s="110"/>
      <c r="D855" s="32"/>
      <c r="E855" s="85">
        <f>SUM(E493:E854)</f>
        <v>73.216899999999981</v>
      </c>
      <c r="F855" s="85">
        <f t="shared" ref="F855:N855" si="6">SUM(F493:F854)</f>
        <v>88.029799999999938</v>
      </c>
      <c r="G855" s="85">
        <f t="shared" si="6"/>
        <v>106.90570000000007</v>
      </c>
      <c r="H855" s="85">
        <f t="shared" si="6"/>
        <v>128.11560000000003</v>
      </c>
      <c r="I855" s="85">
        <f t="shared" si="6"/>
        <v>157.09149999999997</v>
      </c>
      <c r="J855" s="85">
        <f t="shared" si="6"/>
        <v>181.6564000000001</v>
      </c>
      <c r="K855" s="85">
        <f t="shared" si="6"/>
        <v>205.6192999999999</v>
      </c>
      <c r="L855" s="85">
        <f t="shared" si="6"/>
        <v>235.49120000000002</v>
      </c>
      <c r="M855" s="85">
        <f t="shared" si="6"/>
        <v>257.52209999999991</v>
      </c>
      <c r="N855" s="85">
        <f t="shared" si="6"/>
        <v>294.01600000000019</v>
      </c>
      <c r="O855" s="61"/>
    </row>
    <row r="856" spans="1:15" ht="33" customHeight="1" x14ac:dyDescent="0.25">
      <c r="A856" s="108" t="s">
        <v>37</v>
      </c>
      <c r="B856" s="108"/>
      <c r="C856" s="108"/>
      <c r="D856" s="62"/>
      <c r="E856" s="85">
        <f t="shared" ref="E856:N856" si="7">E89+E122+E223+E338+E421+E491+E855</f>
        <v>112.09596698709674</v>
      </c>
      <c r="F856" s="85">
        <f t="shared" si="7"/>
        <v>163.33769451182789</v>
      </c>
      <c r="G856" s="85">
        <f t="shared" si="7"/>
        <v>225.16302195591402</v>
      </c>
      <c r="H856" s="85">
        <f t="shared" si="7"/>
        <v>285.88406638924732</v>
      </c>
      <c r="I856" s="85">
        <f t="shared" si="7"/>
        <v>355.58322996236552</v>
      </c>
      <c r="J856" s="85">
        <f t="shared" si="7"/>
        <v>422.75851267526883</v>
      </c>
      <c r="K856" s="85">
        <f t="shared" si="7"/>
        <v>485.27491452795687</v>
      </c>
      <c r="L856" s="85">
        <f t="shared" si="7"/>
        <v>550.59143552043008</v>
      </c>
      <c r="M856" s="85">
        <f t="shared" si="7"/>
        <v>614.40707565268815</v>
      </c>
      <c r="N856" s="85">
        <f t="shared" si="7"/>
        <v>699.38983492473142</v>
      </c>
      <c r="O856" s="46"/>
    </row>
    <row r="857" spans="1:15" ht="22.5" customHeight="1" x14ac:dyDescent="0.25">
      <c r="A857" s="108" t="s">
        <v>28</v>
      </c>
      <c r="B857" s="108"/>
      <c r="C857" s="108"/>
      <c r="D857" s="108"/>
      <c r="E857" s="108"/>
      <c r="F857" s="108"/>
      <c r="G857" s="108"/>
      <c r="H857" s="108"/>
      <c r="I857" s="108"/>
      <c r="J857" s="108"/>
      <c r="K857" s="108"/>
      <c r="L857" s="108"/>
      <c r="M857" s="108"/>
      <c r="N857" s="108"/>
      <c r="O857" s="63"/>
    </row>
    <row r="858" spans="1:15" ht="24" customHeight="1" x14ac:dyDescent="0.25">
      <c r="A858" s="108" t="s">
        <v>29</v>
      </c>
      <c r="B858" s="108"/>
      <c r="C858" s="108"/>
      <c r="D858" s="62"/>
      <c r="E858" s="85">
        <f t="shared" ref="E858:N858" si="8">E89</f>
        <v>13.331413599999999</v>
      </c>
      <c r="F858" s="85">
        <f t="shared" si="8"/>
        <v>33.342827199999995</v>
      </c>
      <c r="G858" s="85">
        <f t="shared" si="8"/>
        <v>56.264240799999989</v>
      </c>
      <c r="H858" s="85">
        <f t="shared" si="8"/>
        <v>72.845654399999987</v>
      </c>
      <c r="I858" s="85">
        <f t="shared" si="8"/>
        <v>92.367067999999989</v>
      </c>
      <c r="J858" s="85">
        <f t="shared" si="8"/>
        <v>110.60848159999996</v>
      </c>
      <c r="K858" s="85">
        <f t="shared" si="8"/>
        <v>126.2028952</v>
      </c>
      <c r="L858" s="85">
        <f t="shared" si="8"/>
        <v>143.44430879999996</v>
      </c>
      <c r="M858" s="85">
        <f t="shared" si="8"/>
        <v>161.95672240000002</v>
      </c>
      <c r="N858" s="85">
        <f t="shared" si="8"/>
        <v>177.78813599999998</v>
      </c>
      <c r="O858" s="63"/>
    </row>
    <row r="859" spans="1:15" ht="21.75" customHeight="1" x14ac:dyDescent="0.25">
      <c r="A859" s="108" t="s">
        <v>30</v>
      </c>
      <c r="B859" s="108"/>
      <c r="C859" s="108"/>
      <c r="D859" s="62"/>
      <c r="E859" s="85">
        <f t="shared" ref="E859:N859" si="9">E122</f>
        <v>5.7966000000000006</v>
      </c>
      <c r="F859" s="85">
        <f t="shared" si="9"/>
        <v>10.4292</v>
      </c>
      <c r="G859" s="85">
        <f t="shared" si="9"/>
        <v>14.075800000000003</v>
      </c>
      <c r="H859" s="85">
        <f t="shared" si="9"/>
        <v>17.602399999999996</v>
      </c>
      <c r="I859" s="85">
        <f t="shared" si="9"/>
        <v>21.423000000000002</v>
      </c>
      <c r="J859" s="85">
        <f t="shared" si="9"/>
        <v>24.909599999999998</v>
      </c>
      <c r="K859" s="85">
        <f t="shared" si="9"/>
        <v>28.666199999999996</v>
      </c>
      <c r="L859" s="85">
        <f t="shared" si="9"/>
        <v>32.252799999999993</v>
      </c>
      <c r="M859" s="85">
        <f t="shared" si="9"/>
        <v>35.919400000000003</v>
      </c>
      <c r="N859" s="85">
        <f t="shared" si="9"/>
        <v>39.276000000000003</v>
      </c>
      <c r="O859" s="64"/>
    </row>
    <row r="860" spans="1:15" ht="41.4" customHeight="1" x14ac:dyDescent="0.25">
      <c r="A860" s="108" t="s">
        <v>31</v>
      </c>
      <c r="B860" s="108"/>
      <c r="C860" s="108"/>
      <c r="D860" s="62"/>
      <c r="E860" s="85">
        <f t="shared" ref="E860:N860" si="10">E223</f>
        <v>3.9669845698924719</v>
      </c>
      <c r="F860" s="85">
        <f t="shared" si="10"/>
        <v>5.8410847849462355</v>
      </c>
      <c r="G860" s="85">
        <f t="shared" si="10"/>
        <v>9.412004139784953</v>
      </c>
      <c r="H860" s="85">
        <f t="shared" si="10"/>
        <v>13.262042634408601</v>
      </c>
      <c r="I860" s="85">
        <f t="shared" si="10"/>
        <v>18.223200268817212</v>
      </c>
      <c r="J860" s="85">
        <f t="shared" si="10"/>
        <v>25.992477043010762</v>
      </c>
      <c r="K860" s="85">
        <f t="shared" si="10"/>
        <v>34.87187295698925</v>
      </c>
      <c r="L860" s="85">
        <f t="shared" si="10"/>
        <v>40.660388010752662</v>
      </c>
      <c r="M860" s="85">
        <f t="shared" si="10"/>
        <v>47.358022204301072</v>
      </c>
      <c r="N860" s="85">
        <f t="shared" si="10"/>
        <v>55.000775537634432</v>
      </c>
      <c r="O860" s="63"/>
    </row>
    <row r="861" spans="1:15" ht="76.5" customHeight="1" x14ac:dyDescent="0.25">
      <c r="A861" s="108" t="s">
        <v>26</v>
      </c>
      <c r="B861" s="108"/>
      <c r="C861" s="108"/>
      <c r="D861" s="62"/>
      <c r="E861" s="85">
        <f t="shared" ref="E861:N861" si="11">E338</f>
        <v>4.4186651881720422</v>
      </c>
      <c r="F861" s="85">
        <f t="shared" si="11"/>
        <v>7.444356451612907</v>
      </c>
      <c r="G861" s="85">
        <f t="shared" si="11"/>
        <v>12.140137903225799</v>
      </c>
      <c r="H861" s="85">
        <f t="shared" si="11"/>
        <v>16.633517204301072</v>
      </c>
      <c r="I861" s="85">
        <f t="shared" si="11"/>
        <v>21.736896505376343</v>
      </c>
      <c r="J861" s="85">
        <f t="shared" si="11"/>
        <v>27.650275806451596</v>
      </c>
      <c r="K861" s="85">
        <f t="shared" si="11"/>
        <v>30.023655107526867</v>
      </c>
      <c r="L861" s="85">
        <f t="shared" si="11"/>
        <v>32.787034408602139</v>
      </c>
      <c r="M861" s="85">
        <f t="shared" si="11"/>
        <v>38.460413709677397</v>
      </c>
      <c r="N861" s="85">
        <f t="shared" si="11"/>
        <v>47.123793010752685</v>
      </c>
      <c r="O861" s="63"/>
    </row>
    <row r="862" spans="1:15" ht="65.25" customHeight="1" x14ac:dyDescent="0.25">
      <c r="A862" s="108" t="s">
        <v>32</v>
      </c>
      <c r="B862" s="108"/>
      <c r="C862" s="108"/>
      <c r="D862" s="62"/>
      <c r="E862" s="85">
        <f t="shared" ref="E862:N862" si="12">E421</f>
        <v>8.1376774193548389</v>
      </c>
      <c r="F862" s="85">
        <f t="shared" si="12"/>
        <v>12.780354838709677</v>
      </c>
      <c r="G862" s="85">
        <f t="shared" si="12"/>
        <v>18.323032258064515</v>
      </c>
      <c r="H862" s="85">
        <f t="shared" si="12"/>
        <v>23.230709677419352</v>
      </c>
      <c r="I862" s="85">
        <f t="shared" si="12"/>
        <v>28.623387096774188</v>
      </c>
      <c r="J862" s="85">
        <f t="shared" si="12"/>
        <v>33.701064516129016</v>
      </c>
      <c r="K862" s="85">
        <f t="shared" si="12"/>
        <v>39.128741935483873</v>
      </c>
      <c r="L862" s="85">
        <f t="shared" si="12"/>
        <v>42.901419354838715</v>
      </c>
      <c r="M862" s="85">
        <f t="shared" si="12"/>
        <v>47.284096774193564</v>
      </c>
      <c r="N862" s="85">
        <f t="shared" si="12"/>
        <v>53.06677419354839</v>
      </c>
      <c r="O862" s="63"/>
    </row>
    <row r="863" spans="1:15" ht="69.75" customHeight="1" x14ac:dyDescent="0.25">
      <c r="A863" s="108" t="s">
        <v>40</v>
      </c>
      <c r="B863" s="108"/>
      <c r="C863" s="108"/>
      <c r="D863" s="62"/>
      <c r="E863" s="85">
        <f t="shared" ref="E863:N863" si="13">E491</f>
        <v>3.2277262096774186</v>
      </c>
      <c r="F863" s="85">
        <f t="shared" si="13"/>
        <v>5.4700712365591384</v>
      </c>
      <c r="G863" s="85">
        <f t="shared" si="13"/>
        <v>8.0421068548387105</v>
      </c>
      <c r="H863" s="85">
        <f t="shared" si="13"/>
        <v>14.194142473118276</v>
      </c>
      <c r="I863" s="85">
        <f t="shared" si="13"/>
        <v>16.118178091397859</v>
      </c>
      <c r="J863" s="85">
        <f t="shared" si="13"/>
        <v>18.240213709677427</v>
      </c>
      <c r="K863" s="85">
        <f t="shared" si="13"/>
        <v>20.762249327956987</v>
      </c>
      <c r="L863" s="85">
        <f t="shared" si="13"/>
        <v>23.054284946236553</v>
      </c>
      <c r="M863" s="85">
        <f t="shared" si="13"/>
        <v>25.906320564516122</v>
      </c>
      <c r="N863" s="85">
        <f t="shared" si="13"/>
        <v>33.118356182795701</v>
      </c>
      <c r="O863" s="63"/>
    </row>
    <row r="864" spans="1:15" ht="25.2" customHeight="1" x14ac:dyDescent="0.25">
      <c r="A864" s="108" t="s">
        <v>38</v>
      </c>
      <c r="B864" s="108"/>
      <c r="C864" s="108"/>
      <c r="D864" s="62"/>
      <c r="E864" s="85">
        <f>E855</f>
        <v>73.216899999999981</v>
      </c>
      <c r="F864" s="85">
        <f t="shared" ref="F864:N864" si="14">F855</f>
        <v>88.029799999999938</v>
      </c>
      <c r="G864" s="85">
        <f t="shared" si="14"/>
        <v>106.90570000000007</v>
      </c>
      <c r="H864" s="85">
        <f t="shared" si="14"/>
        <v>128.11560000000003</v>
      </c>
      <c r="I864" s="85">
        <f t="shared" si="14"/>
        <v>157.09149999999997</v>
      </c>
      <c r="J864" s="85">
        <f t="shared" si="14"/>
        <v>181.6564000000001</v>
      </c>
      <c r="K864" s="85">
        <f t="shared" si="14"/>
        <v>205.6192999999999</v>
      </c>
      <c r="L864" s="85">
        <f t="shared" si="14"/>
        <v>235.49120000000002</v>
      </c>
      <c r="M864" s="85">
        <f t="shared" si="14"/>
        <v>257.52209999999991</v>
      </c>
      <c r="N864" s="85">
        <f t="shared" si="14"/>
        <v>294.01600000000019</v>
      </c>
      <c r="O864" s="63"/>
    </row>
    <row r="865" spans="1:15" ht="50.25" customHeight="1" x14ac:dyDescent="0.25">
      <c r="A865" s="109" t="s">
        <v>39</v>
      </c>
      <c r="B865" s="109"/>
      <c r="C865" s="109"/>
      <c r="D865" s="109"/>
      <c r="E865" s="109"/>
      <c r="F865" s="109"/>
      <c r="G865" s="109"/>
      <c r="H865" s="109"/>
      <c r="I865" s="109"/>
      <c r="J865" s="109"/>
      <c r="K865" s="109"/>
      <c r="L865" s="109"/>
      <c r="M865" s="109"/>
      <c r="N865" s="109"/>
      <c r="O865" s="63"/>
    </row>
    <row r="866" spans="1:15" ht="20.399999999999999" x14ac:dyDescent="0.25">
      <c r="A866" s="106" t="s">
        <v>2585</v>
      </c>
      <c r="B866" s="106"/>
      <c r="C866" s="106"/>
      <c r="D866" s="65"/>
      <c r="E866" s="89"/>
      <c r="F866" s="78"/>
      <c r="G866" s="78"/>
      <c r="H866" s="89"/>
      <c r="I866" s="89"/>
      <c r="J866" s="89"/>
      <c r="K866" s="89"/>
      <c r="L866" s="89"/>
      <c r="M866" s="89"/>
      <c r="N866" s="89"/>
      <c r="O866" s="66"/>
    </row>
    <row r="867" spans="1:15" ht="20.399999999999999" x14ac:dyDescent="0.25">
      <c r="A867" s="106" t="s">
        <v>35</v>
      </c>
      <c r="B867" s="106"/>
      <c r="C867" s="106"/>
      <c r="D867" s="65"/>
      <c r="E867" s="89"/>
      <c r="F867" s="78"/>
      <c r="G867" s="78"/>
      <c r="H867" s="89"/>
      <c r="I867" s="107" t="s">
        <v>2586</v>
      </c>
      <c r="J867" s="107"/>
      <c r="K867" s="107"/>
      <c r="L867" s="107"/>
      <c r="M867" s="107"/>
      <c r="N867" s="107"/>
    </row>
  </sheetData>
  <autoFilter ref="A13:O867"/>
  <mergeCells count="197">
    <mergeCell ref="A14:N14"/>
    <mergeCell ref="A15:N15"/>
    <mergeCell ref="A16:N16"/>
    <mergeCell ref="G17:I17"/>
    <mergeCell ref="A18:A19"/>
    <mergeCell ref="B18:B19"/>
    <mergeCell ref="C18:C19"/>
    <mergeCell ref="E18:N18"/>
    <mergeCell ref="C45:C46"/>
    <mergeCell ref="B45:B48"/>
    <mergeCell ref="A45:A48"/>
    <mergeCell ref="J45:J48"/>
    <mergeCell ref="K45:K48"/>
    <mergeCell ref="L45:L48"/>
    <mergeCell ref="B646:B648"/>
    <mergeCell ref="A646:A648"/>
    <mergeCell ref="L512:L513"/>
    <mergeCell ref="M512:M513"/>
    <mergeCell ref="B656:B657"/>
    <mergeCell ref="A656:A657"/>
    <mergeCell ref="L131:L132"/>
    <mergeCell ref="O18:O19"/>
    <mergeCell ref="D18:D19"/>
    <mergeCell ref="B20:N20"/>
    <mergeCell ref="A64:A65"/>
    <mergeCell ref="A66:A67"/>
    <mergeCell ref="A68:A69"/>
    <mergeCell ref="A72:A73"/>
    <mergeCell ref="B51:B52"/>
    <mergeCell ref="B53:B54"/>
    <mergeCell ref="B64:B65"/>
    <mergeCell ref="B66:B67"/>
    <mergeCell ref="N512:N513"/>
    <mergeCell ref="B131:B132"/>
    <mergeCell ref="M131:M132"/>
    <mergeCell ref="N131:N132"/>
    <mergeCell ref="B68:B69"/>
    <mergeCell ref="B72:B73"/>
    <mergeCell ref="A867:C867"/>
    <mergeCell ref="I867:N867"/>
    <mergeCell ref="A860:C860"/>
    <mergeCell ref="A861:C861"/>
    <mergeCell ref="A862:C862"/>
    <mergeCell ref="A863:C863"/>
    <mergeCell ref="A864:C864"/>
    <mergeCell ref="A865:N865"/>
    <mergeCell ref="B855:C855"/>
    <mergeCell ref="A856:C856"/>
    <mergeCell ref="A857:N857"/>
    <mergeCell ref="A858:C858"/>
    <mergeCell ref="A859:C859"/>
    <mergeCell ref="A866:C866"/>
    <mergeCell ref="B339:N339"/>
    <mergeCell ref="B421:C421"/>
    <mergeCell ref="B422:N422"/>
    <mergeCell ref="B491:C491"/>
    <mergeCell ref="B492:N492"/>
    <mergeCell ref="B123:N123"/>
    <mergeCell ref="B223:C223"/>
    <mergeCell ref="J68:J69"/>
    <mergeCell ref="K68:K69"/>
    <mergeCell ref="L68:L69"/>
    <mergeCell ref="E68:E69"/>
    <mergeCell ref="F68:F69"/>
    <mergeCell ref="G68:G69"/>
    <mergeCell ref="B75:B76"/>
    <mergeCell ref="B89:C89"/>
    <mergeCell ref="B90:N90"/>
    <mergeCell ref="A51:A52"/>
    <mergeCell ref="A53:A54"/>
    <mergeCell ref="A55:A57"/>
    <mergeCell ref="A58:A59"/>
    <mergeCell ref="H51:H52"/>
    <mergeCell ref="I51:I52"/>
    <mergeCell ref="H55:H57"/>
    <mergeCell ref="I55:I57"/>
    <mergeCell ref="H45:H48"/>
    <mergeCell ref="I45:I48"/>
    <mergeCell ref="B55:B57"/>
    <mergeCell ref="B58:B59"/>
    <mergeCell ref="E45:E48"/>
    <mergeCell ref="F45:F48"/>
    <mergeCell ref="G45:G48"/>
    <mergeCell ref="H64:H65"/>
    <mergeCell ref="I64:I65"/>
    <mergeCell ref="H68:H69"/>
    <mergeCell ref="I68:I69"/>
    <mergeCell ref="J51:J52"/>
    <mergeCell ref="K51:K52"/>
    <mergeCell ref="L51:L52"/>
    <mergeCell ref="E51:E52"/>
    <mergeCell ref="F51:F52"/>
    <mergeCell ref="G51:G52"/>
    <mergeCell ref="J64:J65"/>
    <mergeCell ref="K64:K65"/>
    <mergeCell ref="L64:L65"/>
    <mergeCell ref="E64:E65"/>
    <mergeCell ref="F64:F65"/>
    <mergeCell ref="G64:G65"/>
    <mergeCell ref="H58:H59"/>
    <mergeCell ref="I58:I59"/>
    <mergeCell ref="J58:J59"/>
    <mergeCell ref="K58:K59"/>
    <mergeCell ref="L58:L59"/>
    <mergeCell ref="E58:E59"/>
    <mergeCell ref="F58:F59"/>
    <mergeCell ref="G58:G59"/>
    <mergeCell ref="J55:J57"/>
    <mergeCell ref="K55:K57"/>
    <mergeCell ref="L55:L57"/>
    <mergeCell ref="E55:E57"/>
    <mergeCell ref="F55:F57"/>
    <mergeCell ref="G55:G57"/>
    <mergeCell ref="H53:H54"/>
    <mergeCell ref="I53:I54"/>
    <mergeCell ref="J53:J54"/>
    <mergeCell ref="K53:K54"/>
    <mergeCell ref="L53:L54"/>
    <mergeCell ref="E53:E54"/>
    <mergeCell ref="F53:F54"/>
    <mergeCell ref="G53:G54"/>
    <mergeCell ref="H66:H67"/>
    <mergeCell ref="I66:I67"/>
    <mergeCell ref="J66:J67"/>
    <mergeCell ref="K66:K67"/>
    <mergeCell ref="L66:L67"/>
    <mergeCell ref="E66:E67"/>
    <mergeCell ref="F66:F67"/>
    <mergeCell ref="G66:G67"/>
    <mergeCell ref="L75:L76"/>
    <mergeCell ref="H72:H73"/>
    <mergeCell ref="I72:I73"/>
    <mergeCell ref="J72:J73"/>
    <mergeCell ref="K72:K73"/>
    <mergeCell ref="L72:L73"/>
    <mergeCell ref="E72:E73"/>
    <mergeCell ref="F72:F73"/>
    <mergeCell ref="G72:G73"/>
    <mergeCell ref="E75:E76"/>
    <mergeCell ref="F75:F76"/>
    <mergeCell ref="G75:G76"/>
    <mergeCell ref="M64:M65"/>
    <mergeCell ref="M66:M67"/>
    <mergeCell ref="M68:M69"/>
    <mergeCell ref="M72:M73"/>
    <mergeCell ref="M75:M76"/>
    <mergeCell ref="M45:M48"/>
    <mergeCell ref="M51:M52"/>
    <mergeCell ref="M53:M54"/>
    <mergeCell ref="M55:M57"/>
    <mergeCell ref="M58:M59"/>
    <mergeCell ref="N64:N65"/>
    <mergeCell ref="N66:N67"/>
    <mergeCell ref="N68:N69"/>
    <mergeCell ref="N72:N73"/>
    <mergeCell ref="N75:N76"/>
    <mergeCell ref="N45:N48"/>
    <mergeCell ref="N51:N52"/>
    <mergeCell ref="N53:N54"/>
    <mergeCell ref="N55:N57"/>
    <mergeCell ref="N58:N59"/>
    <mergeCell ref="B528:B529"/>
    <mergeCell ref="A528:A529"/>
    <mergeCell ref="N528:N529"/>
    <mergeCell ref="M528:M529"/>
    <mergeCell ref="E528:E529"/>
    <mergeCell ref="F528:F529"/>
    <mergeCell ref="G528:G529"/>
    <mergeCell ref="H528:H529"/>
    <mergeCell ref="I528:I529"/>
    <mergeCell ref="J528:J529"/>
    <mergeCell ref="K528:K529"/>
    <mergeCell ref="L528:L529"/>
    <mergeCell ref="A512:A513"/>
    <mergeCell ref="B512:B513"/>
    <mergeCell ref="E512:E513"/>
    <mergeCell ref="F512:F513"/>
    <mergeCell ref="H75:H76"/>
    <mergeCell ref="I75:I76"/>
    <mergeCell ref="J75:J76"/>
    <mergeCell ref="K75:K76"/>
    <mergeCell ref="A131:A132"/>
    <mergeCell ref="E131:E132"/>
    <mergeCell ref="F131:F132"/>
    <mergeCell ref="G131:G132"/>
    <mergeCell ref="H131:H132"/>
    <mergeCell ref="I131:I132"/>
    <mergeCell ref="J131:J132"/>
    <mergeCell ref="K131:K132"/>
    <mergeCell ref="J512:J513"/>
    <mergeCell ref="K512:K513"/>
    <mergeCell ref="B224:N224"/>
    <mergeCell ref="G512:G513"/>
    <mergeCell ref="H512:H513"/>
    <mergeCell ref="I512:I513"/>
    <mergeCell ref="B122:C122"/>
    <mergeCell ref="B338:C338"/>
  </mergeCells>
  <pageMargins left="0.55118110236220474" right="0.31496062992125984" top="0.78740157480314965" bottom="0.47244094488188981" header="0.51181102362204722" footer="0.27559055118110237"/>
  <pageSetup paperSize="9" scale="66" fitToHeight="55" orientation="landscape" r:id="rId1"/>
  <headerFooter differentFirst="1" alignWithMargins="0">
    <oddFooter>&amp;CСтр. &amp;P из &amp;N</oddFooter>
  </headerFooter>
  <ignoredErrors>
    <ignoredError sqref="D79"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ГАОП ЭМ</vt:lpstr>
      <vt:lpstr>'ГАОП ЭМ'!Заголовки_для_печати</vt:lpstr>
      <vt:lpstr>'ГАОП ЭМ'!Область_печати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lastModifiedBy>Konovalova_ME</cp:lastModifiedBy>
  <cp:lastPrinted>2017-09-15T08:04:58Z</cp:lastPrinted>
  <dcterms:created xsi:type="dcterms:W3CDTF">2014-09-11T03:29:13Z</dcterms:created>
  <dcterms:modified xsi:type="dcterms:W3CDTF">2017-09-20T07:34:24Z</dcterms:modified>
</cp:coreProperties>
</file>